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mc:AlternateContent xmlns:mc="http://schemas.openxmlformats.org/markup-compatibility/2006">
    <mc:Choice Requires="x15">
      <x15ac:absPath xmlns:x15ac="http://schemas.microsoft.com/office/spreadsheetml/2010/11/ac" url="C:\Users\Seble\Downloads\"/>
    </mc:Choice>
  </mc:AlternateContent>
  <xr:revisionPtr revIDLastSave="0" documentId="13_ncr:1_{189256E8-C0C1-4778-9FA6-2BD6FA14BD3E}" xr6:coauthVersionLast="45" xr6:coauthVersionMax="46" xr10:uidLastSave="{00000000-0000-0000-0000-000000000000}"/>
  <bookViews>
    <workbookView xWindow="-108" yWindow="-108" windowWidth="23256" windowHeight="12576" xr2:uid="{00000000-000D-0000-FFFF-FFFF00000000}"/>
  </bookViews>
  <sheets>
    <sheet name="Resources" sheetId="1" r:id="rId1"/>
    <sheet name="Data" sheetId="2" state="hidden" r:id="rId2"/>
    <sheet name="Validation" sheetId="3" state="hidden" r:id="rId3"/>
    <sheet name="Development Areas"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4" i="2" l="1"/>
  <c r="O5" i="2"/>
  <c r="O6" i="2"/>
  <c r="O7" i="2"/>
  <c r="O8" i="2"/>
  <c r="O9" i="2"/>
  <c r="O10" i="2"/>
  <c r="O11" i="2"/>
  <c r="O12" i="2"/>
  <c r="O13" i="2"/>
  <c r="O14" i="2"/>
  <c r="O15" i="2"/>
  <c r="O16" i="2"/>
  <c r="O17" i="2"/>
  <c r="O18" i="2"/>
  <c r="O19" i="2"/>
  <c r="O20" i="2"/>
  <c r="O21" i="2"/>
  <c r="O22" i="2"/>
  <c r="O23" i="2"/>
  <c r="O24" i="2"/>
  <c r="O25" i="2"/>
  <c r="O26" i="2"/>
  <c r="O27" i="2"/>
  <c r="O28" i="2"/>
  <c r="O29" i="2"/>
  <c r="O30" i="2"/>
  <c r="O31" i="2"/>
  <c r="O32" i="2"/>
  <c r="O33" i="2"/>
  <c r="O34" i="2"/>
  <c r="O35" i="2"/>
  <c r="O36" i="2"/>
  <c r="O37" i="2"/>
  <c r="O38" i="2"/>
  <c r="O39" i="2"/>
  <c r="O40" i="2"/>
  <c r="O41" i="2"/>
  <c r="O42" i="2"/>
  <c r="O43" i="2"/>
  <c r="O44" i="2"/>
  <c r="O45" i="2"/>
  <c r="O46" i="2"/>
  <c r="O47" i="2"/>
  <c r="O48" i="2"/>
  <c r="O49" i="2"/>
  <c r="O50" i="2"/>
  <c r="O51" i="2"/>
  <c r="O52" i="2"/>
  <c r="O53" i="2"/>
  <c r="O54" i="2"/>
  <c r="O55" i="2"/>
  <c r="O56" i="2"/>
  <c r="O57" i="2"/>
  <c r="O58" i="2"/>
  <c r="O59" i="2"/>
  <c r="O60" i="2"/>
  <c r="O61" i="2"/>
  <c r="O62" i="2"/>
  <c r="O63" i="2"/>
  <c r="O64" i="2"/>
  <c r="O65" i="2"/>
  <c r="O66" i="2"/>
  <c r="O67" i="2"/>
  <c r="O68" i="2"/>
  <c r="O69" i="2"/>
  <c r="O70" i="2"/>
  <c r="O71" i="2"/>
  <c r="O72" i="2"/>
  <c r="O73" i="2"/>
  <c r="O74" i="2"/>
  <c r="O75" i="2"/>
  <c r="O76" i="2"/>
  <c r="O77" i="2"/>
  <c r="O78" i="2"/>
  <c r="O79" i="2"/>
  <c r="O80" i="2"/>
  <c r="O81" i="2"/>
  <c r="O82" i="2"/>
  <c r="O83" i="2"/>
  <c r="O84" i="2"/>
  <c r="O85" i="2"/>
  <c r="O86" i="2"/>
  <c r="O87" i="2"/>
  <c r="O88" i="2"/>
  <c r="O89" i="2"/>
  <c r="O90" i="2"/>
  <c r="O91" i="2"/>
  <c r="O92" i="2"/>
  <c r="O93" i="2"/>
  <c r="O94" i="2"/>
  <c r="O95" i="2"/>
  <c r="O96" i="2"/>
  <c r="O97" i="2"/>
  <c r="O98" i="2"/>
  <c r="O99" i="2"/>
  <c r="O100" i="2"/>
  <c r="O101" i="2"/>
  <c r="O102" i="2"/>
  <c r="O103" i="2"/>
  <c r="O104" i="2"/>
  <c r="O105" i="2"/>
  <c r="O106" i="2"/>
  <c r="O107" i="2"/>
  <c r="O108" i="2"/>
  <c r="O109" i="2"/>
  <c r="O110" i="2"/>
  <c r="O111" i="2"/>
  <c r="O112" i="2"/>
  <c r="O113" i="2"/>
  <c r="O114" i="2"/>
  <c r="O115" i="2"/>
  <c r="O116" i="2"/>
  <c r="O117" i="2"/>
  <c r="O118" i="2"/>
  <c r="O119" i="2"/>
  <c r="O120" i="2"/>
  <c r="O121" i="2"/>
  <c r="O122" i="2"/>
  <c r="O123" i="2"/>
  <c r="O124" i="2"/>
  <c r="O125" i="2"/>
  <c r="O126" i="2"/>
  <c r="O127" i="2"/>
  <c r="O128" i="2"/>
  <c r="O129" i="2"/>
  <c r="O130" i="2"/>
  <c r="O131" i="2"/>
  <c r="O132" i="2"/>
  <c r="O133" i="2"/>
  <c r="O134" i="2"/>
  <c r="O135" i="2"/>
  <c r="O136" i="2"/>
  <c r="O137" i="2"/>
  <c r="O138" i="2"/>
  <c r="O139" i="2"/>
  <c r="O140" i="2"/>
  <c r="O141" i="2"/>
  <c r="O142" i="2"/>
  <c r="O143" i="2"/>
  <c r="O144" i="2"/>
  <c r="O145" i="2"/>
  <c r="O146" i="2"/>
  <c r="O147" i="2"/>
  <c r="O148" i="2"/>
  <c r="O149" i="2"/>
  <c r="O150" i="2"/>
  <c r="O151" i="2"/>
  <c r="O152" i="2"/>
  <c r="O153" i="2"/>
  <c r="O154" i="2"/>
  <c r="O155" i="2"/>
  <c r="O156" i="2"/>
  <c r="O157" i="2"/>
  <c r="O158" i="2"/>
  <c r="O159" i="2"/>
  <c r="O160" i="2"/>
  <c r="O161" i="2"/>
  <c r="O162" i="2"/>
  <c r="O163" i="2"/>
  <c r="O164" i="2"/>
  <c r="O165" i="2"/>
  <c r="O166" i="2"/>
  <c r="O167" i="2"/>
  <c r="O168" i="2"/>
  <c r="O169" i="2"/>
  <c r="O170" i="2"/>
  <c r="O171" i="2"/>
  <c r="O172" i="2"/>
  <c r="O3" i="2"/>
  <c r="K46" i="3"/>
  <c r="K47" i="3"/>
  <c r="K48" i="3"/>
  <c r="K49" i="3"/>
  <c r="K50" i="3"/>
  <c r="K51" i="3"/>
  <c r="K52" i="3"/>
  <c r="K53" i="3"/>
  <c r="K54" i="3"/>
  <c r="K55" i="3"/>
  <c r="K56" i="3"/>
  <c r="K57" i="3"/>
  <c r="K58" i="3"/>
  <c r="K59" i="3"/>
  <c r="K60" i="3"/>
  <c r="K61" i="3"/>
  <c r="K62" i="3"/>
  <c r="K63" i="3"/>
  <c r="K64" i="3"/>
  <c r="K65" i="3"/>
  <c r="K2" i="3"/>
  <c r="K3" i="3" s="1"/>
  <c r="K4" i="3" l="1"/>
  <c r="K6" i="3"/>
  <c r="N172" i="2"/>
  <c r="P172" i="2" s="1"/>
  <c r="M172" i="2"/>
  <c r="L172" i="2"/>
  <c r="K172" i="2"/>
  <c r="N171" i="2"/>
  <c r="P171" i="2" s="1"/>
  <c r="M171" i="2"/>
  <c r="L171" i="2"/>
  <c r="K171" i="2"/>
  <c r="N170" i="2"/>
  <c r="P170" i="2" s="1"/>
  <c r="M170" i="2"/>
  <c r="L170" i="2"/>
  <c r="K170" i="2"/>
  <c r="N169" i="2"/>
  <c r="P169" i="2" s="1"/>
  <c r="M169" i="2"/>
  <c r="L169" i="2"/>
  <c r="K169" i="2"/>
  <c r="N168" i="2"/>
  <c r="P168" i="2" s="1"/>
  <c r="M168" i="2"/>
  <c r="L168" i="2"/>
  <c r="K168" i="2"/>
  <c r="N167" i="2"/>
  <c r="P167" i="2" s="1"/>
  <c r="M167" i="2"/>
  <c r="L167" i="2"/>
  <c r="K167" i="2"/>
  <c r="N166" i="2"/>
  <c r="P166" i="2" s="1"/>
  <c r="M166" i="2"/>
  <c r="L166" i="2"/>
  <c r="K166" i="2"/>
  <c r="N165" i="2"/>
  <c r="P165" i="2" s="1"/>
  <c r="M165" i="2"/>
  <c r="L165" i="2"/>
  <c r="K165" i="2"/>
  <c r="N164" i="2"/>
  <c r="P164" i="2" s="1"/>
  <c r="M164" i="2"/>
  <c r="L164" i="2"/>
  <c r="K164" i="2"/>
  <c r="N163" i="2"/>
  <c r="P163" i="2" s="1"/>
  <c r="M163" i="2"/>
  <c r="L163" i="2"/>
  <c r="K163" i="2"/>
  <c r="N162" i="2"/>
  <c r="P162" i="2" s="1"/>
  <c r="M162" i="2"/>
  <c r="L162" i="2"/>
  <c r="K162" i="2"/>
  <c r="N161" i="2"/>
  <c r="P161" i="2" s="1"/>
  <c r="M161" i="2"/>
  <c r="L161" i="2"/>
  <c r="K161" i="2"/>
  <c r="N160" i="2"/>
  <c r="P160" i="2" s="1"/>
  <c r="M160" i="2"/>
  <c r="L160" i="2"/>
  <c r="K160" i="2"/>
  <c r="N159" i="2"/>
  <c r="P159" i="2" s="1"/>
  <c r="M159" i="2"/>
  <c r="L159" i="2"/>
  <c r="K159" i="2"/>
  <c r="N158" i="2"/>
  <c r="P158" i="2" s="1"/>
  <c r="M158" i="2"/>
  <c r="L158" i="2"/>
  <c r="K158" i="2"/>
  <c r="N157" i="2"/>
  <c r="P157" i="2" s="1"/>
  <c r="M157" i="2"/>
  <c r="L157" i="2"/>
  <c r="K157" i="2"/>
  <c r="N156" i="2"/>
  <c r="P156" i="2" s="1"/>
  <c r="M156" i="2"/>
  <c r="L156" i="2"/>
  <c r="K156" i="2"/>
  <c r="N155" i="2"/>
  <c r="P155" i="2" s="1"/>
  <c r="M155" i="2"/>
  <c r="L155" i="2"/>
  <c r="K155" i="2"/>
  <c r="N154" i="2"/>
  <c r="P154" i="2" s="1"/>
  <c r="M154" i="2"/>
  <c r="L154" i="2"/>
  <c r="K154" i="2"/>
  <c r="N153" i="2"/>
  <c r="P153" i="2" s="1"/>
  <c r="M153" i="2"/>
  <c r="L153" i="2"/>
  <c r="K153" i="2"/>
  <c r="N152" i="2"/>
  <c r="P152" i="2" s="1"/>
  <c r="M152" i="2"/>
  <c r="L152" i="2"/>
  <c r="K152" i="2"/>
  <c r="N151" i="2"/>
  <c r="P151" i="2" s="1"/>
  <c r="M151" i="2"/>
  <c r="L151" i="2"/>
  <c r="K151" i="2"/>
  <c r="N150" i="2"/>
  <c r="P150" i="2" s="1"/>
  <c r="M150" i="2"/>
  <c r="L150" i="2"/>
  <c r="K150" i="2"/>
  <c r="N149" i="2"/>
  <c r="P149" i="2" s="1"/>
  <c r="M149" i="2"/>
  <c r="L149" i="2"/>
  <c r="K149" i="2"/>
  <c r="N148" i="2"/>
  <c r="P148" i="2" s="1"/>
  <c r="M148" i="2"/>
  <c r="L148" i="2"/>
  <c r="K148" i="2"/>
  <c r="N147" i="2"/>
  <c r="P147" i="2" s="1"/>
  <c r="M147" i="2"/>
  <c r="L147" i="2"/>
  <c r="K147" i="2"/>
  <c r="N146" i="2"/>
  <c r="P146" i="2" s="1"/>
  <c r="M146" i="2"/>
  <c r="L146" i="2"/>
  <c r="K146" i="2"/>
  <c r="N145" i="2"/>
  <c r="P145" i="2" s="1"/>
  <c r="M145" i="2"/>
  <c r="L145" i="2"/>
  <c r="K145" i="2"/>
  <c r="N144" i="2"/>
  <c r="P144" i="2" s="1"/>
  <c r="M144" i="2"/>
  <c r="L144" i="2"/>
  <c r="K144" i="2"/>
  <c r="N143" i="2"/>
  <c r="P143" i="2" s="1"/>
  <c r="M143" i="2"/>
  <c r="L143" i="2"/>
  <c r="K143" i="2"/>
  <c r="N142" i="2"/>
  <c r="P142" i="2" s="1"/>
  <c r="M142" i="2"/>
  <c r="L142" i="2"/>
  <c r="K142" i="2"/>
  <c r="N141" i="2"/>
  <c r="P141" i="2" s="1"/>
  <c r="M141" i="2"/>
  <c r="L141" i="2"/>
  <c r="K141" i="2"/>
  <c r="N140" i="2"/>
  <c r="P140" i="2" s="1"/>
  <c r="M140" i="2"/>
  <c r="L140" i="2"/>
  <c r="K140" i="2"/>
  <c r="N139" i="2"/>
  <c r="P139" i="2" s="1"/>
  <c r="M139" i="2"/>
  <c r="L139" i="2"/>
  <c r="K139" i="2"/>
  <c r="N138" i="2"/>
  <c r="P138" i="2" s="1"/>
  <c r="M138" i="2"/>
  <c r="L138" i="2"/>
  <c r="K138" i="2"/>
  <c r="N137" i="2"/>
  <c r="P137" i="2" s="1"/>
  <c r="M137" i="2"/>
  <c r="L137" i="2"/>
  <c r="K137" i="2"/>
  <c r="N136" i="2"/>
  <c r="P136" i="2" s="1"/>
  <c r="M136" i="2"/>
  <c r="L136" i="2"/>
  <c r="K136" i="2"/>
  <c r="N135" i="2"/>
  <c r="P135" i="2" s="1"/>
  <c r="M135" i="2"/>
  <c r="L135" i="2"/>
  <c r="K135" i="2"/>
  <c r="N134" i="2"/>
  <c r="P134" i="2" s="1"/>
  <c r="M134" i="2"/>
  <c r="L134" i="2"/>
  <c r="K134" i="2"/>
  <c r="N133" i="2"/>
  <c r="P133" i="2" s="1"/>
  <c r="M133" i="2"/>
  <c r="L133" i="2"/>
  <c r="K133" i="2"/>
  <c r="N132" i="2"/>
  <c r="P132" i="2" s="1"/>
  <c r="M132" i="2"/>
  <c r="L132" i="2"/>
  <c r="K132" i="2"/>
  <c r="N131" i="2"/>
  <c r="P131" i="2" s="1"/>
  <c r="M131" i="2"/>
  <c r="L131" i="2"/>
  <c r="K131" i="2"/>
  <c r="N130" i="2"/>
  <c r="P130" i="2" s="1"/>
  <c r="M130" i="2"/>
  <c r="L130" i="2"/>
  <c r="K130" i="2"/>
  <c r="N129" i="2"/>
  <c r="P129" i="2" s="1"/>
  <c r="M129" i="2"/>
  <c r="L129" i="2"/>
  <c r="K129" i="2"/>
  <c r="N128" i="2"/>
  <c r="P128" i="2" s="1"/>
  <c r="M128" i="2"/>
  <c r="L128" i="2"/>
  <c r="K128" i="2"/>
  <c r="N127" i="2"/>
  <c r="P127" i="2" s="1"/>
  <c r="M127" i="2"/>
  <c r="L127" i="2"/>
  <c r="K127" i="2"/>
  <c r="N126" i="2"/>
  <c r="P126" i="2" s="1"/>
  <c r="M126" i="2"/>
  <c r="L126" i="2"/>
  <c r="K126" i="2"/>
  <c r="N125" i="2"/>
  <c r="P125" i="2" s="1"/>
  <c r="M125" i="2"/>
  <c r="L125" i="2"/>
  <c r="K125" i="2"/>
  <c r="N124" i="2"/>
  <c r="P124" i="2" s="1"/>
  <c r="M124" i="2"/>
  <c r="L124" i="2"/>
  <c r="K124" i="2"/>
  <c r="N123" i="2"/>
  <c r="P123" i="2" s="1"/>
  <c r="M123" i="2"/>
  <c r="L123" i="2"/>
  <c r="K123" i="2"/>
  <c r="N122" i="2"/>
  <c r="P122" i="2" s="1"/>
  <c r="M122" i="2"/>
  <c r="L122" i="2"/>
  <c r="K122" i="2"/>
  <c r="N121" i="2"/>
  <c r="P121" i="2" s="1"/>
  <c r="M121" i="2"/>
  <c r="L121" i="2"/>
  <c r="K121" i="2"/>
  <c r="N120" i="2"/>
  <c r="P120" i="2" s="1"/>
  <c r="M120" i="2"/>
  <c r="L120" i="2"/>
  <c r="K120" i="2"/>
  <c r="N119" i="2"/>
  <c r="P119" i="2" s="1"/>
  <c r="M119" i="2"/>
  <c r="L119" i="2"/>
  <c r="K119" i="2"/>
  <c r="N118" i="2"/>
  <c r="P118" i="2" s="1"/>
  <c r="M118" i="2"/>
  <c r="L118" i="2"/>
  <c r="K118" i="2"/>
  <c r="N117" i="2"/>
  <c r="P117" i="2" s="1"/>
  <c r="M117" i="2"/>
  <c r="L117" i="2"/>
  <c r="K117" i="2"/>
  <c r="N116" i="2"/>
  <c r="P116" i="2" s="1"/>
  <c r="M116" i="2"/>
  <c r="L116" i="2"/>
  <c r="K116" i="2"/>
  <c r="N115" i="2"/>
  <c r="P115" i="2" s="1"/>
  <c r="M115" i="2"/>
  <c r="L115" i="2"/>
  <c r="K115" i="2"/>
  <c r="N114" i="2"/>
  <c r="P114" i="2" s="1"/>
  <c r="M114" i="2"/>
  <c r="L114" i="2"/>
  <c r="K114" i="2"/>
  <c r="N113" i="2"/>
  <c r="P113" i="2" s="1"/>
  <c r="M113" i="2"/>
  <c r="L113" i="2"/>
  <c r="K113" i="2"/>
  <c r="N112" i="2"/>
  <c r="P112" i="2" s="1"/>
  <c r="M112" i="2"/>
  <c r="L112" i="2"/>
  <c r="K112" i="2"/>
  <c r="N111" i="2"/>
  <c r="P111" i="2" s="1"/>
  <c r="M111" i="2"/>
  <c r="L111" i="2"/>
  <c r="K111" i="2"/>
  <c r="N110" i="2"/>
  <c r="P110" i="2" s="1"/>
  <c r="M110" i="2"/>
  <c r="L110" i="2"/>
  <c r="K110" i="2"/>
  <c r="N109" i="2"/>
  <c r="P109" i="2" s="1"/>
  <c r="M109" i="2"/>
  <c r="L109" i="2"/>
  <c r="K109" i="2"/>
  <c r="N108" i="2"/>
  <c r="P108" i="2" s="1"/>
  <c r="M108" i="2"/>
  <c r="L108" i="2"/>
  <c r="K108" i="2"/>
  <c r="N107" i="2"/>
  <c r="P107" i="2" s="1"/>
  <c r="M107" i="2"/>
  <c r="L107" i="2"/>
  <c r="K107" i="2"/>
  <c r="N106" i="2"/>
  <c r="P106" i="2" s="1"/>
  <c r="M106" i="2"/>
  <c r="L106" i="2"/>
  <c r="K106" i="2"/>
  <c r="N105" i="2"/>
  <c r="P105" i="2" s="1"/>
  <c r="M105" i="2"/>
  <c r="L105" i="2"/>
  <c r="K105" i="2"/>
  <c r="N104" i="2"/>
  <c r="P104" i="2" s="1"/>
  <c r="M104" i="2"/>
  <c r="L104" i="2"/>
  <c r="K104" i="2"/>
  <c r="N103" i="2"/>
  <c r="P103" i="2" s="1"/>
  <c r="M103" i="2"/>
  <c r="L103" i="2"/>
  <c r="K103" i="2"/>
  <c r="N102" i="2"/>
  <c r="P102" i="2" s="1"/>
  <c r="M102" i="2"/>
  <c r="L102" i="2"/>
  <c r="K102" i="2"/>
  <c r="N101" i="2"/>
  <c r="P101" i="2" s="1"/>
  <c r="M101" i="2"/>
  <c r="L101" i="2"/>
  <c r="K101" i="2"/>
  <c r="N100" i="2"/>
  <c r="P100" i="2" s="1"/>
  <c r="M100" i="2"/>
  <c r="L100" i="2"/>
  <c r="K100" i="2"/>
  <c r="N99" i="2"/>
  <c r="P99" i="2" s="1"/>
  <c r="M99" i="2"/>
  <c r="L99" i="2"/>
  <c r="K99" i="2"/>
  <c r="N98" i="2"/>
  <c r="P98" i="2" s="1"/>
  <c r="M98" i="2"/>
  <c r="L98" i="2"/>
  <c r="K98" i="2"/>
  <c r="N97" i="2"/>
  <c r="P97" i="2" s="1"/>
  <c r="M97" i="2"/>
  <c r="L97" i="2"/>
  <c r="K97" i="2"/>
  <c r="N96" i="2"/>
  <c r="P96" i="2" s="1"/>
  <c r="M96" i="2"/>
  <c r="L96" i="2"/>
  <c r="K96" i="2"/>
  <c r="N95" i="2"/>
  <c r="P95" i="2" s="1"/>
  <c r="M95" i="2"/>
  <c r="L95" i="2"/>
  <c r="K95" i="2"/>
  <c r="N94" i="2"/>
  <c r="P94" i="2" s="1"/>
  <c r="M94" i="2"/>
  <c r="L94" i="2"/>
  <c r="K94" i="2"/>
  <c r="N93" i="2"/>
  <c r="P93" i="2" s="1"/>
  <c r="M93" i="2"/>
  <c r="L93" i="2"/>
  <c r="K93" i="2"/>
  <c r="N92" i="2"/>
  <c r="P92" i="2" s="1"/>
  <c r="M92" i="2"/>
  <c r="L92" i="2"/>
  <c r="K92" i="2"/>
  <c r="N91" i="2"/>
  <c r="P91" i="2" s="1"/>
  <c r="M91" i="2"/>
  <c r="L91" i="2"/>
  <c r="K91" i="2"/>
  <c r="N90" i="2"/>
  <c r="P90" i="2" s="1"/>
  <c r="M90" i="2"/>
  <c r="L90" i="2"/>
  <c r="K90" i="2"/>
  <c r="N89" i="2"/>
  <c r="P89" i="2" s="1"/>
  <c r="M89" i="2"/>
  <c r="L89" i="2"/>
  <c r="K89" i="2"/>
  <c r="N88" i="2"/>
  <c r="P88" i="2" s="1"/>
  <c r="M88" i="2"/>
  <c r="L88" i="2"/>
  <c r="K88" i="2"/>
  <c r="N87" i="2"/>
  <c r="P87" i="2" s="1"/>
  <c r="M87" i="2"/>
  <c r="L87" i="2"/>
  <c r="K87" i="2"/>
  <c r="N86" i="2"/>
  <c r="P86" i="2" s="1"/>
  <c r="M86" i="2"/>
  <c r="L86" i="2"/>
  <c r="K86" i="2"/>
  <c r="N85" i="2"/>
  <c r="P85" i="2" s="1"/>
  <c r="M85" i="2"/>
  <c r="L85" i="2"/>
  <c r="K85" i="2"/>
  <c r="N84" i="2"/>
  <c r="P84" i="2" s="1"/>
  <c r="M84" i="2"/>
  <c r="L84" i="2"/>
  <c r="K84" i="2"/>
  <c r="N83" i="2"/>
  <c r="M83" i="2"/>
  <c r="L83" i="2"/>
  <c r="K83" i="2"/>
  <c r="N82" i="2"/>
  <c r="P82" i="2" s="1"/>
  <c r="M82" i="2"/>
  <c r="L82" i="2"/>
  <c r="K82" i="2"/>
  <c r="N81" i="2"/>
  <c r="P81" i="2" s="1"/>
  <c r="M81" i="2"/>
  <c r="L81" i="2"/>
  <c r="K81" i="2"/>
  <c r="N80" i="2"/>
  <c r="P80" i="2" s="1"/>
  <c r="M80" i="2"/>
  <c r="L80" i="2"/>
  <c r="K80" i="2"/>
  <c r="N79" i="2"/>
  <c r="P79" i="2" s="1"/>
  <c r="M79" i="2"/>
  <c r="L79" i="2"/>
  <c r="K79" i="2"/>
  <c r="N78" i="2"/>
  <c r="P78" i="2" s="1"/>
  <c r="M78" i="2"/>
  <c r="L78" i="2"/>
  <c r="K78" i="2"/>
  <c r="N77" i="2"/>
  <c r="P77" i="2" s="1"/>
  <c r="M77" i="2"/>
  <c r="L77" i="2"/>
  <c r="K77" i="2"/>
  <c r="N76" i="2"/>
  <c r="P76" i="2" s="1"/>
  <c r="M76" i="2"/>
  <c r="L76" i="2"/>
  <c r="K76" i="2"/>
  <c r="N75" i="2"/>
  <c r="P75" i="2" s="1"/>
  <c r="M75" i="2"/>
  <c r="L75" i="2"/>
  <c r="K75" i="2"/>
  <c r="N74" i="2"/>
  <c r="P74" i="2" s="1"/>
  <c r="M74" i="2"/>
  <c r="L74" i="2"/>
  <c r="K74" i="2"/>
  <c r="N73" i="2"/>
  <c r="P73" i="2" s="1"/>
  <c r="M73" i="2"/>
  <c r="L73" i="2"/>
  <c r="K73" i="2"/>
  <c r="N72" i="2"/>
  <c r="P72" i="2" s="1"/>
  <c r="M72" i="2"/>
  <c r="L72" i="2"/>
  <c r="K72" i="2"/>
  <c r="N71" i="2"/>
  <c r="P71" i="2" s="1"/>
  <c r="M71" i="2"/>
  <c r="L71" i="2"/>
  <c r="K71" i="2"/>
  <c r="N70" i="2"/>
  <c r="P70" i="2" s="1"/>
  <c r="M70" i="2"/>
  <c r="L70" i="2"/>
  <c r="K70" i="2"/>
  <c r="N69" i="2"/>
  <c r="P69" i="2" s="1"/>
  <c r="M69" i="2"/>
  <c r="L69" i="2"/>
  <c r="K69" i="2"/>
  <c r="N68" i="2"/>
  <c r="P68" i="2" s="1"/>
  <c r="M68" i="2"/>
  <c r="L68" i="2"/>
  <c r="K68" i="2"/>
  <c r="N67" i="2"/>
  <c r="P67" i="2" s="1"/>
  <c r="M67" i="2"/>
  <c r="L67" i="2"/>
  <c r="K67" i="2"/>
  <c r="N66" i="2"/>
  <c r="P66" i="2" s="1"/>
  <c r="M66" i="2"/>
  <c r="L66" i="2"/>
  <c r="K66" i="2"/>
  <c r="N65" i="2"/>
  <c r="P65" i="2" s="1"/>
  <c r="M65" i="2"/>
  <c r="L65" i="2"/>
  <c r="K65" i="2"/>
  <c r="N64" i="2"/>
  <c r="P64" i="2" s="1"/>
  <c r="M64" i="2"/>
  <c r="L64" i="2"/>
  <c r="K64" i="2"/>
  <c r="N63" i="2"/>
  <c r="P63" i="2" s="1"/>
  <c r="M63" i="2"/>
  <c r="L63" i="2"/>
  <c r="K63" i="2"/>
  <c r="N62" i="2"/>
  <c r="P62" i="2" s="1"/>
  <c r="M62" i="2"/>
  <c r="L62" i="2"/>
  <c r="K62" i="2"/>
  <c r="N61" i="2"/>
  <c r="P61" i="2" s="1"/>
  <c r="M61" i="2"/>
  <c r="L61" i="2"/>
  <c r="K61" i="2"/>
  <c r="N60" i="2"/>
  <c r="P60" i="2" s="1"/>
  <c r="M60" i="2"/>
  <c r="L60" i="2"/>
  <c r="K60" i="2"/>
  <c r="N59" i="2"/>
  <c r="P59" i="2" s="1"/>
  <c r="M59" i="2"/>
  <c r="L59" i="2"/>
  <c r="K59" i="2"/>
  <c r="N58" i="2"/>
  <c r="P58" i="2" s="1"/>
  <c r="M58" i="2"/>
  <c r="L58" i="2"/>
  <c r="K58" i="2"/>
  <c r="N57" i="2"/>
  <c r="P57" i="2" s="1"/>
  <c r="M57" i="2"/>
  <c r="L57" i="2"/>
  <c r="K57" i="2"/>
  <c r="N56" i="2"/>
  <c r="P56" i="2" s="1"/>
  <c r="M56" i="2"/>
  <c r="L56" i="2"/>
  <c r="K56" i="2"/>
  <c r="N55" i="2"/>
  <c r="P55" i="2" s="1"/>
  <c r="M55" i="2"/>
  <c r="L55" i="2"/>
  <c r="K55" i="2"/>
  <c r="N54" i="2"/>
  <c r="P54" i="2" s="1"/>
  <c r="M54" i="2"/>
  <c r="L54" i="2"/>
  <c r="K54" i="2"/>
  <c r="N53" i="2"/>
  <c r="P53" i="2" s="1"/>
  <c r="M53" i="2"/>
  <c r="L53" i="2"/>
  <c r="K53" i="2"/>
  <c r="N52" i="2"/>
  <c r="P52" i="2" s="1"/>
  <c r="M52" i="2"/>
  <c r="L52" i="2"/>
  <c r="K52" i="2"/>
  <c r="N51" i="2"/>
  <c r="P51" i="2" s="1"/>
  <c r="M51" i="2"/>
  <c r="L51" i="2"/>
  <c r="K51" i="2"/>
  <c r="N50" i="2"/>
  <c r="P50" i="2" s="1"/>
  <c r="M50" i="2"/>
  <c r="L50" i="2"/>
  <c r="K50" i="2"/>
  <c r="N49" i="2"/>
  <c r="P49" i="2" s="1"/>
  <c r="M49" i="2"/>
  <c r="L49" i="2"/>
  <c r="K49" i="2"/>
  <c r="N48" i="2"/>
  <c r="P48" i="2" s="1"/>
  <c r="M48" i="2"/>
  <c r="L48" i="2"/>
  <c r="K48" i="2"/>
  <c r="N47" i="2"/>
  <c r="P47" i="2" s="1"/>
  <c r="M47" i="2"/>
  <c r="L47" i="2"/>
  <c r="K47" i="2"/>
  <c r="N46" i="2"/>
  <c r="P46" i="2" s="1"/>
  <c r="M46" i="2"/>
  <c r="L46" i="2"/>
  <c r="K46" i="2"/>
  <c r="N45" i="2"/>
  <c r="P45" i="2" s="1"/>
  <c r="M45" i="2"/>
  <c r="L45" i="2"/>
  <c r="K45" i="2"/>
  <c r="N44" i="2"/>
  <c r="P44" i="2" s="1"/>
  <c r="M44" i="2"/>
  <c r="L44" i="2"/>
  <c r="K44" i="2"/>
  <c r="N43" i="2"/>
  <c r="P43" i="2" s="1"/>
  <c r="M43" i="2"/>
  <c r="L43" i="2"/>
  <c r="K43" i="2"/>
  <c r="N42" i="2"/>
  <c r="P42" i="2" s="1"/>
  <c r="M42" i="2"/>
  <c r="L42" i="2"/>
  <c r="K42" i="2"/>
  <c r="N41" i="2"/>
  <c r="P41" i="2" s="1"/>
  <c r="M41" i="2"/>
  <c r="L41" i="2"/>
  <c r="K41" i="2"/>
  <c r="N40" i="2"/>
  <c r="P40" i="2" s="1"/>
  <c r="M40" i="2"/>
  <c r="L40" i="2"/>
  <c r="K40" i="2"/>
  <c r="N39" i="2"/>
  <c r="P39" i="2" s="1"/>
  <c r="M39" i="2"/>
  <c r="L39" i="2"/>
  <c r="K39" i="2"/>
  <c r="N38" i="2"/>
  <c r="P38" i="2" s="1"/>
  <c r="M38" i="2"/>
  <c r="L38" i="2"/>
  <c r="K38" i="2"/>
  <c r="N37" i="2"/>
  <c r="P37" i="2" s="1"/>
  <c r="M37" i="2"/>
  <c r="L37" i="2"/>
  <c r="K37" i="2"/>
  <c r="N36" i="2"/>
  <c r="P36" i="2" s="1"/>
  <c r="M36" i="2"/>
  <c r="L36" i="2"/>
  <c r="K36" i="2"/>
  <c r="N35" i="2"/>
  <c r="P35" i="2" s="1"/>
  <c r="M35" i="2"/>
  <c r="L35" i="2"/>
  <c r="K35" i="2"/>
  <c r="N34" i="2"/>
  <c r="P34" i="2" s="1"/>
  <c r="M34" i="2"/>
  <c r="L34" i="2"/>
  <c r="K34" i="2"/>
  <c r="N33" i="2"/>
  <c r="P33" i="2" s="1"/>
  <c r="M33" i="2"/>
  <c r="L33" i="2"/>
  <c r="K33" i="2"/>
  <c r="N32" i="2"/>
  <c r="P32" i="2" s="1"/>
  <c r="M32" i="2"/>
  <c r="L32" i="2"/>
  <c r="K32" i="2"/>
  <c r="N31" i="2"/>
  <c r="P31" i="2" s="1"/>
  <c r="M31" i="2"/>
  <c r="L31" i="2"/>
  <c r="K31" i="2"/>
  <c r="N30" i="2"/>
  <c r="P30" i="2" s="1"/>
  <c r="M30" i="2"/>
  <c r="L30" i="2"/>
  <c r="K30" i="2"/>
  <c r="N29" i="2"/>
  <c r="P29" i="2" s="1"/>
  <c r="M29" i="2"/>
  <c r="L29" i="2"/>
  <c r="K29" i="2"/>
  <c r="N28" i="2"/>
  <c r="P28" i="2" s="1"/>
  <c r="M28" i="2"/>
  <c r="L28" i="2"/>
  <c r="K28" i="2"/>
  <c r="N27" i="2"/>
  <c r="P27" i="2" s="1"/>
  <c r="M27" i="2"/>
  <c r="L27" i="2"/>
  <c r="K27" i="2"/>
  <c r="N26" i="2"/>
  <c r="P26" i="2" s="1"/>
  <c r="M26" i="2"/>
  <c r="L26" i="2"/>
  <c r="K26" i="2"/>
  <c r="N25" i="2"/>
  <c r="P25" i="2" s="1"/>
  <c r="M25" i="2"/>
  <c r="L25" i="2"/>
  <c r="K25" i="2"/>
  <c r="N24" i="2"/>
  <c r="P24" i="2" s="1"/>
  <c r="M24" i="2"/>
  <c r="L24" i="2"/>
  <c r="K24" i="2"/>
  <c r="N23" i="2"/>
  <c r="P23" i="2" s="1"/>
  <c r="M23" i="2"/>
  <c r="L23" i="2"/>
  <c r="K23" i="2"/>
  <c r="N22" i="2"/>
  <c r="P22" i="2" s="1"/>
  <c r="M22" i="2"/>
  <c r="L22" i="2"/>
  <c r="K22" i="2"/>
  <c r="N21" i="2"/>
  <c r="P21" i="2" s="1"/>
  <c r="M21" i="2"/>
  <c r="L21" i="2"/>
  <c r="K21" i="2"/>
  <c r="N20" i="2"/>
  <c r="P20" i="2" s="1"/>
  <c r="M20" i="2"/>
  <c r="L20" i="2"/>
  <c r="K20" i="2"/>
  <c r="N19" i="2"/>
  <c r="P19" i="2" s="1"/>
  <c r="M19" i="2"/>
  <c r="L19" i="2"/>
  <c r="K19" i="2"/>
  <c r="N18" i="2"/>
  <c r="P18" i="2" s="1"/>
  <c r="M18" i="2"/>
  <c r="L18" i="2"/>
  <c r="K18" i="2"/>
  <c r="N17" i="2"/>
  <c r="P17" i="2" s="1"/>
  <c r="M17" i="2"/>
  <c r="L17" i="2"/>
  <c r="K17" i="2"/>
  <c r="N16" i="2"/>
  <c r="P16" i="2" s="1"/>
  <c r="M16" i="2"/>
  <c r="L16" i="2"/>
  <c r="K16" i="2"/>
  <c r="N15" i="2"/>
  <c r="P15" i="2" s="1"/>
  <c r="M15" i="2"/>
  <c r="L15" i="2"/>
  <c r="K15" i="2"/>
  <c r="N14" i="2"/>
  <c r="P14" i="2" s="1"/>
  <c r="M14" i="2"/>
  <c r="L14" i="2"/>
  <c r="K14" i="2"/>
  <c r="N13" i="2"/>
  <c r="P13" i="2" s="1"/>
  <c r="M13" i="2"/>
  <c r="L13" i="2"/>
  <c r="K13" i="2"/>
  <c r="N12" i="2"/>
  <c r="P12" i="2" s="1"/>
  <c r="M12" i="2"/>
  <c r="L12" i="2"/>
  <c r="K12" i="2"/>
  <c r="N11" i="2"/>
  <c r="P11" i="2" s="1"/>
  <c r="M11" i="2"/>
  <c r="L11" i="2"/>
  <c r="K11" i="2"/>
  <c r="N10" i="2"/>
  <c r="P10" i="2" s="1"/>
  <c r="M10" i="2"/>
  <c r="L10" i="2"/>
  <c r="K10" i="2"/>
  <c r="N9" i="2"/>
  <c r="P9" i="2" s="1"/>
  <c r="M9" i="2"/>
  <c r="L9" i="2"/>
  <c r="K9" i="2"/>
  <c r="N8" i="2"/>
  <c r="P8" i="2" s="1"/>
  <c r="M8" i="2"/>
  <c r="L8" i="2"/>
  <c r="K8" i="2"/>
  <c r="N7" i="2"/>
  <c r="P7" i="2" s="1"/>
  <c r="M7" i="2"/>
  <c r="L7" i="2"/>
  <c r="K7" i="2"/>
  <c r="N6" i="2"/>
  <c r="P6" i="2" s="1"/>
  <c r="M6" i="2"/>
  <c r="L6" i="2"/>
  <c r="K6" i="2"/>
  <c r="N5" i="2"/>
  <c r="P5" i="2" s="1"/>
  <c r="M5" i="2"/>
  <c r="L5" i="2"/>
  <c r="K5" i="2"/>
  <c r="N4" i="2"/>
  <c r="P4" i="2" s="1"/>
  <c r="M4" i="2"/>
  <c r="L4" i="2"/>
  <c r="K4" i="2"/>
  <c r="N3" i="2"/>
  <c r="P3" i="2" s="1"/>
  <c r="M3" i="2"/>
  <c r="L3" i="2"/>
  <c r="K3" i="2"/>
  <c r="P83" i="2" l="1"/>
  <c r="K5" i="3"/>
  <c r="K7" i="3"/>
  <c r="A3" i="2"/>
  <c r="K8" i="3" l="1"/>
  <c r="A4" i="2"/>
  <c r="A5" i="2" s="1"/>
  <c r="K9" i="3" l="1"/>
  <c r="A6" i="2"/>
  <c r="K10" i="3" l="1"/>
  <c r="A7" i="2"/>
  <c r="A8" i="2" s="1"/>
  <c r="K11" i="3"/>
  <c r="K12" i="3" l="1"/>
  <c r="A9" i="2"/>
  <c r="K13" i="3" l="1"/>
  <c r="K14" i="3" s="1"/>
  <c r="K15" i="3"/>
  <c r="K16" i="3" s="1"/>
  <c r="K17" i="3" s="1"/>
  <c r="K18" i="3" s="1"/>
  <c r="K19" i="3" s="1"/>
  <c r="K20" i="3" s="1"/>
  <c r="K21" i="3" s="1"/>
  <c r="K22" i="3" s="1"/>
  <c r="K23" i="3" s="1"/>
  <c r="K24" i="3" s="1"/>
  <c r="A10" i="2"/>
  <c r="K25" i="3" l="1"/>
  <c r="K26" i="3" s="1"/>
  <c r="K27" i="3" s="1"/>
  <c r="K28" i="3" s="1"/>
  <c r="K29" i="3" s="1"/>
  <c r="K30" i="3" s="1"/>
  <c r="K31" i="3" s="1"/>
  <c r="K32" i="3" s="1"/>
  <c r="K33" i="3" s="1"/>
  <c r="K34" i="3" s="1"/>
  <c r="K35" i="3" s="1"/>
  <c r="K66" i="3" s="1"/>
  <c r="A11" i="2"/>
  <c r="K36" i="3" l="1"/>
  <c r="K37" i="3" s="1"/>
  <c r="K38" i="3" s="1"/>
  <c r="K39" i="3" s="1"/>
  <c r="K40" i="3" s="1"/>
  <c r="K41" i="3" s="1"/>
  <c r="K42" i="3" s="1"/>
  <c r="K43" i="3" s="1"/>
  <c r="K44" i="3" s="1"/>
  <c r="K45" i="3" s="1"/>
  <c r="K67" i="3"/>
  <c r="K68" i="3" s="1"/>
  <c r="K69" i="3" s="1"/>
  <c r="K70" i="3" s="1"/>
  <c r="K71" i="3" s="1"/>
  <c r="A12" i="2"/>
  <c r="A13" i="2" s="1"/>
  <c r="O2" i="3" l="1"/>
  <c r="O12" i="3"/>
  <c r="O21" i="3"/>
  <c r="O17" i="3"/>
  <c r="O20" i="3"/>
  <c r="O7" i="3"/>
  <c r="O23" i="3"/>
  <c r="O19" i="3"/>
  <c r="O16" i="3"/>
  <c r="O14" i="3"/>
  <c r="O13" i="3"/>
  <c r="O4" i="3"/>
  <c r="O15" i="3"/>
  <c r="O9" i="3"/>
  <c r="O18" i="3"/>
  <c r="O6" i="3"/>
  <c r="O8" i="3"/>
  <c r="O10" i="3"/>
  <c r="O11" i="3"/>
  <c r="O3" i="3"/>
  <c r="O5" i="3"/>
  <c r="O22" i="3"/>
  <c r="A14" i="2"/>
  <c r="A15" i="2" l="1"/>
  <c r="A16" i="2" l="1"/>
  <c r="A17" i="2" s="1"/>
  <c r="A18" i="2" s="1"/>
  <c r="A19" i="2" s="1"/>
  <c r="A20" i="2" l="1"/>
  <c r="A21" i="2" l="1"/>
  <c r="A22" i="2" l="1"/>
  <c r="A23" i="2" l="1"/>
  <c r="A24" i="2" l="1"/>
  <c r="A25" i="2" l="1"/>
  <c r="A26" i="2" l="1"/>
  <c r="A27" i="2" l="1"/>
  <c r="A28" i="2" l="1"/>
  <c r="A29" i="2" s="1"/>
  <c r="A30" i="2" s="1"/>
  <c r="A31" i="2" s="1"/>
  <c r="A32" i="2" s="1"/>
  <c r="A33" i="2" s="1"/>
  <c r="A34" i="2" s="1"/>
  <c r="A35" i="2" s="1"/>
  <c r="A36" i="2" s="1"/>
  <c r="A37" i="2" s="1"/>
  <c r="A38" i="2" s="1"/>
  <c r="A39" i="2" s="1"/>
  <c r="A40" i="2" s="1"/>
  <c r="A41" i="2" s="1"/>
  <c r="A42" i="2" s="1"/>
  <c r="A43" i="2" s="1"/>
  <c r="A44" i="2" s="1"/>
  <c r="A45" i="2" s="1"/>
  <c r="A46" i="2" s="1"/>
  <c r="A47" i="2" s="1"/>
  <c r="A48" i="2" s="1"/>
  <c r="A49" i="2" s="1"/>
  <c r="A50" i="2" s="1"/>
  <c r="A51" i="2" s="1"/>
  <c r="A52" i="2" s="1"/>
  <c r="A53" i="2" s="1"/>
  <c r="A54" i="2" s="1"/>
  <c r="A55" i="2" s="1"/>
  <c r="A56" i="2" s="1"/>
  <c r="A57" i="2" s="1"/>
  <c r="A58" i="2" s="1"/>
  <c r="A59" i="2" s="1"/>
  <c r="A60" i="2" s="1"/>
  <c r="A61" i="2" s="1"/>
  <c r="A62" i="2" s="1"/>
  <c r="A63" i="2" s="1"/>
  <c r="A64" i="2" s="1"/>
  <c r="A65" i="2" s="1"/>
  <c r="A66" i="2" s="1"/>
  <c r="A67" i="2" s="1"/>
  <c r="A68" i="2" s="1"/>
  <c r="A69" i="2" s="1"/>
  <c r="A70" i="2" s="1"/>
  <c r="A71" i="2" s="1"/>
  <c r="A72" i="2" s="1"/>
  <c r="A73" i="2" s="1"/>
  <c r="A74" i="2" s="1"/>
  <c r="A75" i="2" s="1"/>
  <c r="A76" i="2" s="1"/>
  <c r="A77" i="2" s="1"/>
  <c r="A78" i="2" s="1"/>
  <c r="A79" i="2" s="1"/>
  <c r="A80" i="2" s="1"/>
  <c r="A81" i="2" s="1"/>
  <c r="A82" i="2" s="1"/>
  <c r="A83" i="2" s="1"/>
  <c r="A84" i="2" s="1"/>
  <c r="A85" i="2" s="1"/>
  <c r="A86" i="2" s="1"/>
  <c r="A87" i="2" s="1"/>
  <c r="A88" i="2" s="1"/>
  <c r="A89" i="2" s="1"/>
  <c r="A90" i="2" s="1"/>
  <c r="A91" i="2" s="1"/>
  <c r="A92" i="2" s="1"/>
  <c r="A93" i="2" s="1"/>
  <c r="A94" i="2" s="1"/>
  <c r="A95" i="2" s="1"/>
  <c r="A96" i="2" s="1"/>
  <c r="A97" i="2" s="1"/>
  <c r="A98" i="2" s="1"/>
  <c r="A99" i="2" s="1"/>
  <c r="A100" i="2" s="1"/>
  <c r="A101" i="2" s="1"/>
  <c r="A102" i="2" s="1"/>
  <c r="A103" i="2" s="1"/>
  <c r="A104" i="2" s="1"/>
  <c r="A105" i="2" s="1"/>
  <c r="A106" i="2" s="1"/>
  <c r="A107" i="2" s="1"/>
  <c r="A108" i="2" s="1"/>
  <c r="A109" i="2" s="1"/>
  <c r="A110" i="2" s="1"/>
  <c r="A111" i="2" s="1"/>
  <c r="A112" i="2" s="1"/>
  <c r="A113" i="2" s="1"/>
  <c r="A114" i="2" s="1"/>
  <c r="A115" i="2" s="1"/>
  <c r="A116" i="2" s="1"/>
  <c r="A117" i="2" s="1"/>
  <c r="A118" i="2" s="1"/>
  <c r="A119" i="2" s="1"/>
  <c r="A120" i="2" s="1"/>
  <c r="A121" i="2" s="1"/>
  <c r="A122" i="2" s="1"/>
  <c r="A123" i="2" s="1"/>
  <c r="A124" i="2" s="1"/>
  <c r="A125" i="2" s="1"/>
  <c r="A126" i="2" s="1"/>
  <c r="A127" i="2" s="1"/>
  <c r="A128" i="2" s="1"/>
  <c r="A129" i="2" s="1"/>
  <c r="A130" i="2" s="1"/>
  <c r="A131" i="2" s="1"/>
  <c r="A132" i="2" s="1"/>
  <c r="A133" i="2" s="1"/>
  <c r="A134" i="2" s="1"/>
  <c r="A135" i="2" s="1"/>
  <c r="A136" i="2" s="1"/>
  <c r="A137" i="2" s="1"/>
  <c r="A138" i="2" s="1"/>
  <c r="A139" i="2" s="1"/>
  <c r="A140" i="2" s="1"/>
  <c r="A141" i="2" s="1"/>
  <c r="A142" i="2" s="1"/>
  <c r="A143" i="2" s="1"/>
  <c r="A144" i="2" s="1"/>
  <c r="A145" i="2" s="1"/>
  <c r="A146" i="2" s="1"/>
  <c r="A147" i="2" s="1"/>
  <c r="A148" i="2" s="1"/>
  <c r="A149" i="2" s="1"/>
  <c r="A150" i="2" s="1"/>
  <c r="A151" i="2" s="1"/>
  <c r="A152" i="2" s="1"/>
  <c r="A153" i="2" s="1"/>
  <c r="A154" i="2" s="1"/>
  <c r="A155" i="2" s="1"/>
  <c r="A156" i="2" s="1"/>
  <c r="A157" i="2" s="1"/>
  <c r="A158" i="2" s="1"/>
  <c r="A159" i="2" s="1"/>
  <c r="A160" i="2" s="1"/>
  <c r="A161" i="2" s="1"/>
  <c r="A162" i="2" s="1"/>
  <c r="A163" i="2" s="1"/>
  <c r="A164" i="2" s="1"/>
  <c r="A165" i="2" s="1"/>
  <c r="A166" i="2" s="1"/>
  <c r="A167" i="2" s="1"/>
  <c r="A168" i="2" s="1"/>
  <c r="A169" i="2" s="1"/>
  <c r="A170" i="2" s="1"/>
  <c r="A171" i="2" s="1"/>
  <c r="A172" i="2" s="1"/>
  <c r="E12" i="1" s="1"/>
  <c r="C13" i="1" l="1"/>
  <c r="C12" i="1"/>
  <c r="C168" i="1"/>
  <c r="C141" i="1"/>
  <c r="C187" i="1"/>
  <c r="C41" i="1"/>
  <c r="C146" i="1"/>
  <c r="C185" i="1"/>
  <c r="C155" i="1"/>
  <c r="C191" i="1"/>
  <c r="C158" i="1"/>
  <c r="C102" i="1"/>
  <c r="C46" i="1"/>
  <c r="C82" i="1"/>
  <c r="C140" i="1"/>
  <c r="C103" i="1"/>
  <c r="C147" i="1"/>
  <c r="C174" i="1"/>
  <c r="C186" i="1"/>
  <c r="C157" i="1"/>
  <c r="C86" i="1"/>
  <c r="C73" i="1"/>
  <c r="C62" i="1"/>
  <c r="C110" i="1"/>
  <c r="C60" i="1"/>
  <c r="C97" i="1"/>
  <c r="C93" i="1"/>
  <c r="C156" i="1"/>
  <c r="C183" i="1"/>
  <c r="C167" i="1"/>
  <c r="C162" i="1"/>
  <c r="C14" i="1"/>
  <c r="C209" i="1"/>
  <c r="C184" i="1"/>
  <c r="C85" i="1"/>
  <c r="C84" i="1"/>
  <c r="C95" i="1"/>
  <c r="C68" i="1"/>
  <c r="C118" i="1"/>
  <c r="C24" i="1"/>
  <c r="C144" i="1"/>
  <c r="C179" i="1"/>
  <c r="C175" i="1"/>
  <c r="C201" i="1"/>
  <c r="C148" i="1"/>
  <c r="C163" i="1"/>
  <c r="C176" i="1"/>
  <c r="C31" i="1"/>
  <c r="C139" i="1"/>
  <c r="C33" i="1"/>
  <c r="C74" i="1"/>
  <c r="C61" i="1"/>
  <c r="C19" i="1"/>
  <c r="C114" i="1"/>
  <c r="C207" i="1"/>
  <c r="C18" i="1"/>
  <c r="C66" i="1"/>
  <c r="C151" i="1"/>
  <c r="C161" i="1"/>
  <c r="C116" i="1"/>
  <c r="C20" i="1"/>
  <c r="C80" i="1"/>
  <c r="C81" i="1"/>
  <c r="C136" i="1"/>
  <c r="C89" i="1"/>
  <c r="C67" i="1"/>
  <c r="C124" i="1"/>
  <c r="C32" i="1"/>
  <c r="C133" i="1"/>
  <c r="C145" i="1"/>
  <c r="C172" i="1"/>
  <c r="C77" i="1"/>
  <c r="C199" i="1"/>
  <c r="C65" i="1"/>
  <c r="C134" i="1"/>
  <c r="C142" i="1"/>
  <c r="C137" i="1"/>
  <c r="C198" i="1"/>
  <c r="C159" i="1"/>
  <c r="C69" i="1"/>
  <c r="C54" i="1"/>
  <c r="C72" i="1"/>
  <c r="C120" i="1"/>
  <c r="C55" i="1"/>
  <c r="C29" i="1"/>
  <c r="C117" i="1"/>
  <c r="C107" i="1"/>
  <c r="C164" i="1"/>
  <c r="C129" i="1"/>
  <c r="C100" i="1"/>
  <c r="C111" i="1"/>
  <c r="C56" i="1"/>
  <c r="C197" i="1"/>
  <c r="C130" i="1"/>
  <c r="C131" i="1"/>
  <c r="C90" i="1"/>
  <c r="C181" i="1"/>
  <c r="C188" i="1"/>
  <c r="C171" i="1"/>
  <c r="C26" i="1"/>
  <c r="C180" i="1"/>
  <c r="C128" i="1"/>
  <c r="C204" i="1"/>
  <c r="C149" i="1"/>
  <c r="C38" i="1"/>
  <c r="C178" i="1"/>
  <c r="C70" i="1"/>
  <c r="C123" i="1"/>
  <c r="C52" i="1"/>
  <c r="C53" i="1"/>
  <c r="C83" i="1"/>
  <c r="C21" i="1"/>
  <c r="C78" i="1"/>
  <c r="C15" i="1"/>
  <c r="C45" i="1"/>
  <c r="C48" i="1"/>
  <c r="C126" i="1"/>
  <c r="C165" i="1"/>
  <c r="C108" i="1"/>
  <c r="C49" i="1"/>
  <c r="C39" i="1"/>
  <c r="C75" i="1"/>
  <c r="C153" i="1"/>
  <c r="C36" i="1"/>
  <c r="C143" i="1"/>
  <c r="C28" i="1"/>
  <c r="C112" i="1"/>
  <c r="C203" i="1"/>
  <c r="C170" i="1"/>
  <c r="C138" i="1"/>
  <c r="C195" i="1"/>
  <c r="C182" i="1"/>
  <c r="C121" i="1"/>
  <c r="C57" i="1"/>
  <c r="C196" i="1"/>
  <c r="C34" i="1"/>
  <c r="C169" i="1"/>
  <c r="C173" i="1"/>
  <c r="C98" i="1"/>
  <c r="C23" i="1"/>
  <c r="C166" i="1"/>
  <c r="C206" i="1"/>
  <c r="C115" i="1"/>
  <c r="C105" i="1"/>
  <c r="C88" i="1"/>
  <c r="C154" i="1"/>
  <c r="C25" i="1"/>
  <c r="C192" i="1"/>
  <c r="C76" i="1"/>
  <c r="C152" i="1"/>
  <c r="C17" i="1"/>
  <c r="C79" i="1"/>
  <c r="C63" i="1"/>
  <c r="C37" i="1"/>
  <c r="C96" i="1"/>
  <c r="C44" i="1"/>
  <c r="C127" i="1"/>
  <c r="C99" i="1"/>
  <c r="C47" i="1"/>
  <c r="C210" i="1"/>
  <c r="C150" i="1"/>
  <c r="C109" i="1"/>
  <c r="C125" i="1"/>
  <c r="C160" i="1"/>
  <c r="C51" i="1"/>
  <c r="C122" i="1"/>
  <c r="C106" i="1"/>
  <c r="C119" i="1"/>
  <c r="C92" i="1"/>
  <c r="C211" i="1"/>
  <c r="C177" i="1"/>
  <c r="C94" i="1"/>
  <c r="C200" i="1"/>
  <c r="C27" i="1"/>
  <c r="C16" i="1"/>
  <c r="C30" i="1"/>
  <c r="C208" i="1"/>
  <c r="C113" i="1"/>
  <c r="C43" i="1"/>
  <c r="C50" i="1"/>
  <c r="C71" i="1"/>
  <c r="C189" i="1"/>
  <c r="C40" i="1"/>
  <c r="C193" i="1"/>
  <c r="C59" i="1"/>
  <c r="C101" i="1"/>
  <c r="C64" i="1"/>
  <c r="C132" i="1"/>
  <c r="C22" i="1"/>
  <c r="C35" i="1"/>
  <c r="C87" i="1"/>
  <c r="C190" i="1"/>
  <c r="C135" i="1"/>
  <c r="C91" i="1"/>
  <c r="C202" i="1"/>
  <c r="C194" i="1"/>
  <c r="C205" i="1"/>
  <c r="C104" i="1"/>
  <c r="C42" i="1"/>
  <c r="C58" i="1"/>
  <c r="K12" i="1"/>
  <c r="J12" i="1"/>
  <c r="J95" i="1"/>
  <c r="K120" i="1"/>
  <c r="J162" i="1"/>
  <c r="J179" i="1"/>
  <c r="J163" i="1"/>
  <c r="K167" i="1"/>
  <c r="K67" i="1"/>
  <c r="J166" i="1"/>
  <c r="K85" i="1"/>
  <c r="J85" i="1"/>
  <c r="J90" i="1"/>
  <c r="J204" i="1"/>
  <c r="J103" i="1"/>
  <c r="K165" i="1"/>
  <c r="J97" i="1"/>
  <c r="K131" i="1"/>
  <c r="J93" i="1"/>
  <c r="J209" i="1"/>
  <c r="K53" i="1"/>
  <c r="J205" i="1"/>
  <c r="K48" i="1"/>
  <c r="K170" i="1"/>
  <c r="J60" i="1"/>
  <c r="K158" i="1"/>
  <c r="J140" i="1"/>
  <c r="K89" i="1"/>
  <c r="J100" i="1"/>
  <c r="J157" i="1"/>
  <c r="K118" i="1"/>
  <c r="J50" i="1"/>
  <c r="K77" i="1"/>
  <c r="J62" i="1"/>
  <c r="J120" i="1"/>
  <c r="J182" i="1"/>
  <c r="K17" i="1"/>
  <c r="J91" i="1"/>
  <c r="K181" i="1"/>
  <c r="J96" i="1"/>
  <c r="K115" i="1"/>
  <c r="K135" i="1"/>
  <c r="K183" i="1"/>
  <c r="K46" i="1"/>
  <c r="J207" i="1"/>
  <c r="K180" i="1"/>
  <c r="J146" i="1"/>
  <c r="K43" i="1"/>
  <c r="J110" i="1"/>
  <c r="K94" i="1"/>
  <c r="J30" i="1"/>
  <c r="K176" i="1"/>
  <c r="K119" i="1"/>
  <c r="J156" i="1"/>
  <c r="K88" i="1"/>
  <c r="K13" i="1"/>
  <c r="K138" i="1"/>
  <c r="K16" i="1"/>
  <c r="J89" i="1"/>
  <c r="K142" i="1"/>
  <c r="K98" i="1"/>
  <c r="J173" i="1"/>
  <c r="J200" i="1"/>
  <c r="K184" i="1"/>
  <c r="K146" i="1"/>
  <c r="K109" i="1"/>
  <c r="J13" i="1"/>
  <c r="J203" i="1"/>
  <c r="J174" i="1"/>
  <c r="J171" i="1"/>
  <c r="K99" i="1"/>
  <c r="J81" i="1"/>
  <c r="K208" i="1"/>
  <c r="K60" i="1"/>
  <c r="J37" i="1"/>
  <c r="J46" i="1"/>
  <c r="K128" i="1"/>
  <c r="J153" i="1"/>
  <c r="K113" i="1"/>
  <c r="K97" i="1"/>
  <c r="K185" i="1"/>
  <c r="J117" i="1"/>
  <c r="K69" i="1"/>
  <c r="J145" i="1"/>
  <c r="J18" i="1"/>
  <c r="K166" i="1"/>
  <c r="J65" i="1"/>
  <c r="J188" i="1"/>
  <c r="K112" i="1"/>
  <c r="K105" i="1"/>
  <c r="K107" i="1"/>
  <c r="J21" i="1"/>
  <c r="K154" i="1"/>
  <c r="K155" i="1"/>
  <c r="J139" i="1"/>
  <c r="J150" i="1"/>
  <c r="J43" i="1"/>
  <c r="K81" i="1"/>
  <c r="K125" i="1"/>
  <c r="J201" i="1"/>
  <c r="K100" i="1"/>
  <c r="J32" i="1"/>
  <c r="K201" i="1"/>
  <c r="J114" i="1"/>
  <c r="K92" i="1"/>
  <c r="J61" i="1"/>
  <c r="K91" i="1"/>
  <c r="K169" i="1"/>
  <c r="J70" i="1"/>
  <c r="J186" i="1"/>
  <c r="J57" i="1"/>
  <c r="J138" i="1"/>
  <c r="K15" i="1"/>
  <c r="K202" i="1"/>
  <c r="J16" i="1"/>
  <c r="K156" i="1"/>
  <c r="K19" i="1"/>
  <c r="K157" i="1"/>
  <c r="J74" i="1"/>
  <c r="K177" i="1"/>
  <c r="J102" i="1"/>
  <c r="J122" i="1"/>
  <c r="K179" i="1"/>
  <c r="J53" i="1"/>
  <c r="K38" i="1"/>
  <c r="K65" i="1"/>
  <c r="K66" i="1"/>
  <c r="J206" i="1"/>
  <c r="K175" i="1"/>
  <c r="K210" i="1"/>
  <c r="K117" i="1"/>
  <c r="J17" i="1"/>
  <c r="K95" i="1"/>
  <c r="K30" i="1"/>
  <c r="K152" i="1"/>
  <c r="K114" i="1"/>
  <c r="J25" i="1"/>
  <c r="J130" i="1"/>
  <c r="K55" i="1"/>
  <c r="K168" i="1"/>
  <c r="J129" i="1"/>
  <c r="J22" i="1"/>
  <c r="J83" i="1"/>
  <c r="K49" i="1"/>
  <c r="K206" i="1"/>
  <c r="J142" i="1"/>
  <c r="K195" i="1"/>
  <c r="J177" i="1"/>
  <c r="K178" i="1"/>
  <c r="K110" i="1"/>
  <c r="K64" i="1"/>
  <c r="K145" i="1"/>
  <c r="K121" i="1"/>
  <c r="J99" i="1"/>
  <c r="K205" i="1"/>
  <c r="J134" i="1"/>
  <c r="J144" i="1"/>
  <c r="J175" i="1"/>
  <c r="J69" i="1"/>
  <c r="K93" i="1"/>
  <c r="K35" i="1"/>
  <c r="K137" i="1"/>
  <c r="K24" i="1"/>
  <c r="J194" i="1"/>
  <c r="K200" i="1"/>
  <c r="J126" i="1"/>
  <c r="J135" i="1"/>
  <c r="J128" i="1"/>
  <c r="K54" i="1"/>
  <c r="J38" i="1"/>
  <c r="J141" i="1"/>
  <c r="J169" i="1"/>
  <c r="J28" i="1"/>
  <c r="J185" i="1"/>
  <c r="K209" i="1"/>
  <c r="J113" i="1"/>
  <c r="K31" i="1"/>
  <c r="K39" i="1"/>
  <c r="J192" i="1"/>
  <c r="J73" i="1"/>
  <c r="J86" i="1"/>
  <c r="K101" i="1"/>
  <c r="J49" i="1"/>
  <c r="K171" i="1"/>
  <c r="K148" i="1"/>
  <c r="K75" i="1"/>
  <c r="J154" i="1"/>
  <c r="J35" i="1"/>
  <c r="K140" i="1"/>
  <c r="J167" i="1"/>
  <c r="J199" i="1"/>
  <c r="J64" i="1"/>
  <c r="J131" i="1"/>
  <c r="K160" i="1"/>
  <c r="J109" i="1"/>
  <c r="J137" i="1"/>
  <c r="K72" i="1"/>
  <c r="J23" i="1"/>
  <c r="J94" i="1"/>
  <c r="K74" i="1"/>
  <c r="K207" i="1"/>
  <c r="J107" i="1"/>
  <c r="K130" i="1"/>
  <c r="K163" i="1"/>
  <c r="J210" i="1"/>
  <c r="K45" i="1"/>
  <c r="J178" i="1"/>
  <c r="K134" i="1"/>
  <c r="J54" i="1"/>
  <c r="J14" i="1"/>
  <c r="K33" i="1"/>
  <c r="K20" i="1"/>
  <c r="J159" i="1"/>
  <c r="K133" i="1"/>
  <c r="J75" i="1"/>
  <c r="J118" i="1"/>
  <c r="K61" i="1"/>
  <c r="K173" i="1"/>
  <c r="J202" i="1"/>
  <c r="J80" i="1"/>
  <c r="J183" i="1"/>
  <c r="K197" i="1"/>
  <c r="J40" i="1"/>
  <c r="K198" i="1"/>
  <c r="K37" i="1"/>
  <c r="K172" i="1"/>
  <c r="J149" i="1"/>
  <c r="K141" i="1"/>
  <c r="K62" i="1"/>
  <c r="K136" i="1"/>
  <c r="K149" i="1"/>
  <c r="J196" i="1"/>
  <c r="K102" i="1"/>
  <c r="J67" i="1"/>
  <c r="K27" i="1"/>
  <c r="J41" i="1"/>
  <c r="J82" i="1"/>
  <c r="J77" i="1"/>
  <c r="J195" i="1"/>
  <c r="J170" i="1"/>
  <c r="J181" i="1"/>
  <c r="K188" i="1"/>
  <c r="K86" i="1"/>
  <c r="J78" i="1"/>
  <c r="K25" i="1"/>
  <c r="J160" i="1"/>
  <c r="J51" i="1"/>
  <c r="K108" i="1"/>
  <c r="K42" i="1"/>
  <c r="J15" i="1"/>
  <c r="J155" i="1"/>
  <c r="J147" i="1"/>
  <c r="J187" i="1"/>
  <c r="J98" i="1"/>
  <c r="K159" i="1"/>
  <c r="K71" i="1"/>
  <c r="J31" i="1"/>
  <c r="J119" i="1"/>
  <c r="K164" i="1"/>
  <c r="K190" i="1"/>
  <c r="K126" i="1"/>
  <c r="J112" i="1"/>
  <c r="K129" i="1"/>
  <c r="J84" i="1"/>
  <c r="J108" i="1"/>
  <c r="K144" i="1"/>
  <c r="K139" i="1"/>
  <c r="K52" i="1"/>
  <c r="J44" i="1"/>
  <c r="J56" i="1"/>
  <c r="K151" i="1"/>
  <c r="J26" i="1"/>
  <c r="J27" i="1"/>
  <c r="K189" i="1"/>
  <c r="K56" i="1"/>
  <c r="K111" i="1"/>
  <c r="J152" i="1"/>
  <c r="K204" i="1"/>
  <c r="K186" i="1"/>
  <c r="K187" i="1"/>
  <c r="J190" i="1"/>
  <c r="J115" i="1"/>
  <c r="K41" i="1"/>
  <c r="J121" i="1"/>
  <c r="K36" i="1"/>
  <c r="J136" i="1"/>
  <c r="J208" i="1"/>
  <c r="K32" i="1"/>
  <c r="J92" i="1"/>
  <c r="K80" i="1"/>
  <c r="K40" i="1"/>
  <c r="K83" i="1"/>
  <c r="J36" i="1"/>
  <c r="J116" i="1"/>
  <c r="J39" i="1"/>
  <c r="J176" i="1"/>
  <c r="K18" i="1"/>
  <c r="K47" i="1"/>
  <c r="J66" i="1"/>
  <c r="K161" i="1"/>
  <c r="J72" i="1"/>
  <c r="K34" i="1"/>
  <c r="K87" i="1"/>
  <c r="K132" i="1"/>
  <c r="J33" i="1"/>
  <c r="K106" i="1"/>
  <c r="J76" i="1"/>
  <c r="J165" i="1"/>
  <c r="J132" i="1"/>
  <c r="K79" i="1"/>
  <c r="K103" i="1"/>
  <c r="K70" i="1"/>
  <c r="J55" i="1"/>
  <c r="K73" i="1"/>
  <c r="K127" i="1"/>
  <c r="J124" i="1"/>
  <c r="J161" i="1"/>
  <c r="K123" i="1"/>
  <c r="J101" i="1"/>
  <c r="J198" i="1"/>
  <c r="J133" i="1"/>
  <c r="K57" i="1"/>
  <c r="J88" i="1"/>
  <c r="J59" i="1"/>
  <c r="J20" i="1"/>
  <c r="J79" i="1"/>
  <c r="J151" i="1"/>
  <c r="K162" i="1"/>
  <c r="K199" i="1"/>
  <c r="J193" i="1"/>
  <c r="J68" i="1"/>
  <c r="K14" i="1"/>
  <c r="J105" i="1"/>
  <c r="J45" i="1"/>
  <c r="K143" i="1"/>
  <c r="J180" i="1"/>
  <c r="J104" i="1"/>
  <c r="K23" i="1"/>
  <c r="J19" i="1"/>
  <c r="K51" i="1"/>
  <c r="K76" i="1"/>
  <c r="K196" i="1"/>
  <c r="J111" i="1"/>
  <c r="J106" i="1"/>
  <c r="K68" i="1"/>
  <c r="K122" i="1"/>
  <c r="K104" i="1"/>
  <c r="J125" i="1"/>
  <c r="J184" i="1"/>
  <c r="J47" i="1"/>
  <c r="J34" i="1"/>
  <c r="J164" i="1"/>
  <c r="K59" i="1"/>
  <c r="J42" i="1"/>
  <c r="J197" i="1"/>
  <c r="K192" i="1"/>
  <c r="J71" i="1"/>
  <c r="K44" i="1"/>
  <c r="K193" i="1"/>
  <c r="K203" i="1"/>
  <c r="J168" i="1"/>
  <c r="J87" i="1"/>
  <c r="J58" i="1"/>
  <c r="J29" i="1"/>
  <c r="K124" i="1"/>
  <c r="K153" i="1"/>
  <c r="J52" i="1"/>
  <c r="K29" i="1"/>
  <c r="K191" i="1"/>
  <c r="K182" i="1"/>
  <c r="K58" i="1"/>
  <c r="K90" i="1"/>
  <c r="K50" i="1"/>
  <c r="J48" i="1"/>
  <c r="K26" i="1"/>
  <c r="K82" i="1"/>
  <c r="J172" i="1"/>
  <c r="K22" i="1"/>
  <c r="K150" i="1"/>
  <c r="J143" i="1"/>
  <c r="K147" i="1"/>
  <c r="K78" i="1"/>
  <c r="K63" i="1"/>
  <c r="J158" i="1"/>
  <c r="K28" i="1"/>
  <c r="K116" i="1"/>
  <c r="K21" i="1"/>
  <c r="J211" i="1"/>
  <c r="J191" i="1"/>
  <c r="K174" i="1"/>
  <c r="J189" i="1"/>
  <c r="J63" i="1"/>
  <c r="J24" i="1"/>
  <c r="J127" i="1"/>
  <c r="J123" i="1"/>
  <c r="K96" i="1"/>
  <c r="K84" i="1"/>
  <c r="K211" i="1"/>
  <c r="K194" i="1"/>
  <c r="J148" i="1"/>
  <c r="I32" i="1" a="1"/>
  <c r="I32" i="1" s="1"/>
  <c r="H40" i="1" a="1"/>
  <c r="H40" i="1" s="1"/>
  <c r="E30" i="1" a="1"/>
  <c r="E30" i="1" s="1"/>
  <c r="E73" i="1" a="1"/>
  <c r="E73" i="1" s="1"/>
  <c r="D77" i="1" a="1"/>
  <c r="D77" i="1" s="1"/>
  <c r="E61" i="1" a="1"/>
  <c r="E61" i="1" s="1"/>
  <c r="D94" i="1" a="1"/>
  <c r="D94" i="1" s="1"/>
  <c r="E74" i="1" a="1"/>
  <c r="E74" i="1" s="1"/>
  <c r="I72" i="1" a="1"/>
  <c r="I72" i="1" s="1"/>
  <c r="D72" i="1" a="1"/>
  <c r="D72" i="1" s="1"/>
  <c r="E60" i="1" a="1"/>
  <c r="E60" i="1" s="1"/>
  <c r="I50" i="1" a="1"/>
  <c r="I50" i="1" s="1"/>
  <c r="H60" i="1" a="1"/>
  <c r="H60" i="1" s="1"/>
  <c r="E36" i="1" a="1"/>
  <c r="E36" i="1" s="1"/>
  <c r="D104" i="1" a="1"/>
  <c r="D104" i="1" s="1"/>
  <c r="E69" i="1" a="1"/>
  <c r="E69" i="1" s="1"/>
  <c r="E58" i="1" a="1"/>
  <c r="E58" i="1" s="1"/>
  <c r="D51" i="1" a="1"/>
  <c r="D51" i="1" s="1"/>
  <c r="I39" i="1" a="1"/>
  <c r="I39" i="1" s="1"/>
  <c r="H44" i="1" a="1"/>
  <c r="H44" i="1" s="1"/>
  <c r="H33" i="1" a="1"/>
  <c r="H33" i="1" s="1"/>
  <c r="E51" i="1" a="1"/>
  <c r="E51" i="1" s="1"/>
  <c r="H61" i="1" a="1"/>
  <c r="H61" i="1" s="1"/>
  <c r="E57" i="1" a="1"/>
  <c r="E57" i="1" s="1"/>
  <c r="I49" i="1" a="1"/>
  <c r="I49" i="1" s="1"/>
  <c r="D60" i="1" a="1"/>
  <c r="D60" i="1" s="1"/>
  <c r="E77" i="1" a="1"/>
  <c r="E77" i="1" s="1"/>
  <c r="I30" i="1" a="1"/>
  <c r="I30" i="1" s="1"/>
  <c r="H68" i="1" a="1"/>
  <c r="H68" i="1" s="1"/>
  <c r="D31" i="1" a="1"/>
  <c r="D31" i="1" s="1"/>
  <c r="H29" i="1" a="1"/>
  <c r="H29" i="1" s="1"/>
  <c r="D90" i="1" a="1"/>
  <c r="D90" i="1" s="1"/>
  <c r="H26" i="1" a="1"/>
  <c r="H26" i="1" s="1"/>
  <c r="H74" i="1" a="1"/>
  <c r="H74" i="1" s="1"/>
  <c r="I29" i="1" a="1"/>
  <c r="I29" i="1" s="1"/>
  <c r="I61" i="1" a="1"/>
  <c r="I61" i="1" s="1"/>
  <c r="E40" i="1" a="1"/>
  <c r="E40" i="1" s="1"/>
  <c r="H32" i="1" a="1"/>
  <c r="H32" i="1" s="1"/>
  <c r="I34" i="1" a="1"/>
  <c r="I34" i="1" s="1"/>
  <c r="D38" i="1" a="1"/>
  <c r="D38" i="1" s="1"/>
  <c r="D40" i="1" a="1"/>
  <c r="D40" i="1" s="1"/>
  <c r="E65" i="1" a="1"/>
  <c r="E65" i="1" s="1"/>
  <c r="E81" i="1" a="1"/>
  <c r="E81" i="1" s="1"/>
  <c r="D53" i="1" a="1"/>
  <c r="D53" i="1" s="1"/>
  <c r="I48" i="1" a="1"/>
  <c r="I48" i="1" s="1"/>
  <c r="I43" i="1" a="1"/>
  <c r="I43" i="1" s="1"/>
  <c r="H54" i="1" a="1"/>
  <c r="H54" i="1" s="1"/>
  <c r="H45" i="1" a="1"/>
  <c r="H45" i="1" s="1"/>
  <c r="I53" i="1" a="1"/>
  <c r="I53" i="1" s="1"/>
  <c r="I86" i="1" a="1"/>
  <c r="I86" i="1" s="1"/>
  <c r="E26" i="1" a="1"/>
  <c r="E26" i="1" s="1"/>
  <c r="E56" i="1" a="1"/>
  <c r="E56" i="1" s="1"/>
  <c r="I47" i="1" a="1"/>
  <c r="I47" i="1" s="1"/>
  <c r="E44" i="1" a="1"/>
  <c r="E44" i="1" s="1"/>
  <c r="H37" i="1" a="1"/>
  <c r="H37" i="1" s="1"/>
  <c r="I27" i="1" a="1"/>
  <c r="I27" i="1" s="1"/>
  <c r="I116" i="1" a="1"/>
  <c r="I116" i="1" s="1"/>
  <c r="H12" i="1" a="1"/>
  <c r="H12" i="1" s="1"/>
  <c r="I12" i="1" a="1"/>
  <c r="I12" i="1" s="1"/>
  <c r="D12" i="1" a="1"/>
  <c r="D12" i="1" s="1"/>
  <c r="D13" i="1" a="1"/>
  <c r="D13" i="1" s="1"/>
  <c r="E13" i="1" a="1"/>
  <c r="E13" i="1" s="1"/>
  <c r="I13" i="1" a="1"/>
  <c r="I13" i="1" s="1"/>
  <c r="H13" i="1" a="1"/>
  <c r="H13" i="1" s="1"/>
  <c r="H186" i="1" a="1"/>
  <c r="H186" i="1" s="1"/>
  <c r="E175" i="1" a="1"/>
  <c r="E175" i="1" s="1"/>
  <c r="H105" i="1" a="1"/>
  <c r="H105" i="1" s="1"/>
  <c r="I150" i="1" a="1"/>
  <c r="I150" i="1" s="1"/>
  <c r="E173" i="1" a="1"/>
  <c r="E173" i="1" s="1"/>
  <c r="I134" i="1" a="1"/>
  <c r="I134" i="1" s="1"/>
  <c r="H126" i="1" a="1"/>
  <c r="H126" i="1" s="1"/>
  <c r="H172" i="1" a="1"/>
  <c r="H172" i="1" s="1"/>
  <c r="I121" i="1" a="1"/>
  <c r="I121" i="1" s="1"/>
  <c r="I84" i="1" a="1"/>
  <c r="I84" i="1" s="1"/>
  <c r="D121" i="1" a="1"/>
  <c r="D121" i="1" s="1"/>
  <c r="I122" i="1" a="1"/>
  <c r="I122" i="1" s="1"/>
  <c r="E161" i="1" a="1"/>
  <c r="E161" i="1" s="1"/>
  <c r="E171" i="1" a="1"/>
  <c r="E171" i="1" s="1"/>
  <c r="I73" i="1" a="1"/>
  <c r="I73" i="1" s="1"/>
  <c r="E170" i="1" a="1"/>
  <c r="E170" i="1" s="1"/>
  <c r="D143" i="1" a="1"/>
  <c r="D143" i="1" s="1"/>
  <c r="D162" i="1" a="1"/>
  <c r="D162" i="1" s="1"/>
  <c r="E129" i="1" a="1"/>
  <c r="E129" i="1" s="1"/>
  <c r="I194" i="1" a="1"/>
  <c r="I194" i="1" s="1"/>
  <c r="D127" i="1" a="1"/>
  <c r="D127" i="1" s="1"/>
  <c r="H127" i="1" a="1"/>
  <c r="H127" i="1" s="1"/>
  <c r="E209" i="1" a="1"/>
  <c r="E209" i="1" s="1"/>
  <c r="D93" i="1" a="1"/>
  <c r="D93" i="1" s="1"/>
  <c r="D187" i="1" a="1"/>
  <c r="D187" i="1" s="1"/>
  <c r="I167" i="1" a="1"/>
  <c r="I167" i="1" s="1"/>
  <c r="D184" i="1" a="1"/>
  <c r="D184" i="1" s="1"/>
  <c r="D209" i="1" a="1"/>
  <c r="D209" i="1" s="1"/>
  <c r="H147" i="1" a="1"/>
  <c r="H147" i="1" s="1"/>
  <c r="H173" i="1" a="1"/>
  <c r="H173" i="1" s="1"/>
  <c r="D168" i="1" a="1"/>
  <c r="D168" i="1" s="1"/>
  <c r="D139" i="1" a="1"/>
  <c r="D139" i="1" s="1"/>
  <c r="D164" i="1" a="1"/>
  <c r="D164" i="1" s="1"/>
  <c r="E110" i="1" a="1"/>
  <c r="E110" i="1" s="1"/>
  <c r="D118" i="1" a="1"/>
  <c r="D118" i="1" s="1"/>
  <c r="I117" i="1" a="1"/>
  <c r="I117" i="1" s="1"/>
  <c r="E183" i="1" a="1"/>
  <c r="E183" i="1" s="1"/>
  <c r="H123" i="1" a="1"/>
  <c r="H123" i="1" s="1"/>
  <c r="E91" i="1" a="1"/>
  <c r="E91" i="1" s="1"/>
  <c r="I160" i="1" a="1"/>
  <c r="I160" i="1" s="1"/>
  <c r="D74" i="1" a="1"/>
  <c r="D74" i="1" s="1"/>
  <c r="D84" i="1" a="1"/>
  <c r="D84" i="1" s="1"/>
  <c r="E185" i="1" a="1"/>
  <c r="E185" i="1" s="1"/>
  <c r="H174" i="1" a="1"/>
  <c r="H174" i="1" s="1"/>
  <c r="H146" i="1" a="1"/>
  <c r="H146" i="1" s="1"/>
  <c r="I202" i="1" a="1"/>
  <c r="I202" i="1" s="1"/>
  <c r="H204" i="1" a="1"/>
  <c r="H204" i="1" s="1"/>
  <c r="H182" i="1" a="1"/>
  <c r="H182" i="1" s="1"/>
  <c r="E169" i="1" a="1"/>
  <c r="E169" i="1" s="1"/>
  <c r="I135" i="1" a="1"/>
  <c r="I135" i="1" s="1"/>
  <c r="E122" i="1" a="1"/>
  <c r="E122" i="1" s="1"/>
  <c r="E136" i="1" a="1"/>
  <c r="E136" i="1" s="1"/>
  <c r="D103" i="1" a="1"/>
  <c r="D103" i="1" s="1"/>
  <c r="H178" i="1" a="1"/>
  <c r="H178" i="1" s="1"/>
  <c r="D110" i="1" a="1"/>
  <c r="D110" i="1" s="1"/>
  <c r="H158" i="1" a="1"/>
  <c r="H158" i="1" s="1"/>
  <c r="D100" i="1" a="1"/>
  <c r="D100" i="1" s="1"/>
  <c r="E140" i="1" a="1"/>
  <c r="E140" i="1" s="1"/>
  <c r="D158" i="1" a="1"/>
  <c r="D158" i="1" s="1"/>
  <c r="I123" i="1" a="1"/>
  <c r="I123" i="1" s="1"/>
  <c r="E189" i="1" a="1"/>
  <c r="E189" i="1" s="1"/>
  <c r="D142" i="1" a="1"/>
  <c r="D142" i="1" s="1"/>
  <c r="H143" i="1" a="1"/>
  <c r="H143" i="1" s="1"/>
  <c r="H64" i="1" a="1"/>
  <c r="H64" i="1" s="1"/>
  <c r="H83" i="1" a="1"/>
  <c r="H83" i="1" s="1"/>
  <c r="H142" i="1" a="1"/>
  <c r="H142" i="1" s="1"/>
  <c r="H154" i="1" a="1"/>
  <c r="H154" i="1" s="1"/>
  <c r="I177" i="1" a="1"/>
  <c r="I177" i="1" s="1"/>
  <c r="I119" i="1" a="1"/>
  <c r="I119" i="1" s="1"/>
  <c r="H175" i="1" a="1"/>
  <c r="H175" i="1" s="1"/>
  <c r="E168" i="1" a="1"/>
  <c r="E168" i="1" s="1"/>
  <c r="I145" i="1" a="1"/>
  <c r="I145" i="1" s="1"/>
  <c r="H202" i="1" a="1"/>
  <c r="H202" i="1" s="1"/>
  <c r="H187" i="1" a="1"/>
  <c r="H187" i="1" s="1"/>
  <c r="I186" i="1" a="1"/>
  <c r="I186" i="1" s="1"/>
  <c r="H115" i="1" a="1"/>
  <c r="H115" i="1" s="1"/>
  <c r="I163" i="1" a="1"/>
  <c r="I163" i="1" s="1"/>
  <c r="D115" i="1" a="1"/>
  <c r="D115" i="1" s="1"/>
  <c r="D200" i="1" a="1"/>
  <c r="D200" i="1" s="1"/>
  <c r="E164" i="1" a="1"/>
  <c r="E164" i="1" s="1"/>
  <c r="I161" i="1" a="1"/>
  <c r="I161" i="1" s="1"/>
  <c r="E86" i="1" a="1"/>
  <c r="E86" i="1" s="1"/>
  <c r="I190" i="1" a="1"/>
  <c r="I190" i="1" s="1"/>
  <c r="E97" i="1" a="1"/>
  <c r="E97" i="1" s="1"/>
  <c r="I146" i="1" a="1"/>
  <c r="I146" i="1" s="1"/>
  <c r="H106" i="1" a="1"/>
  <c r="H106" i="1" s="1"/>
  <c r="E208" i="1" a="1"/>
  <c r="E208" i="1" s="1"/>
  <c r="D134" i="1" a="1"/>
  <c r="D134" i="1" s="1"/>
  <c r="H99" i="1" a="1"/>
  <c r="H99" i="1" s="1"/>
  <c r="I97" i="1" a="1"/>
  <c r="I97" i="1" s="1"/>
  <c r="D120" i="1" a="1"/>
  <c r="D120" i="1" s="1"/>
  <c r="H184" i="1" a="1"/>
  <c r="H184" i="1" s="1"/>
  <c r="E165" i="1" a="1"/>
  <c r="E165" i="1" s="1"/>
  <c r="H196" i="1" a="1"/>
  <c r="H196" i="1" s="1"/>
  <c r="D86" i="1" a="1"/>
  <c r="D86" i="1" s="1"/>
  <c r="H136" i="1" a="1"/>
  <c r="H136" i="1" s="1"/>
  <c r="I171" i="1" a="1"/>
  <c r="I171" i="1" s="1"/>
  <c r="E149" i="1" a="1"/>
  <c r="E149" i="1" s="1"/>
  <c r="E148" i="1" a="1"/>
  <c r="E148" i="1" s="1"/>
  <c r="I104" i="1" a="1"/>
  <c r="I104" i="1" s="1"/>
  <c r="E150" i="1" a="1"/>
  <c r="E150" i="1" s="1"/>
  <c r="H75" i="1" a="1"/>
  <c r="H75" i="1" s="1"/>
  <c r="H124" i="1" a="1"/>
  <c r="H124" i="1" s="1"/>
  <c r="E64" i="1" a="1"/>
  <c r="E64" i="1" s="1"/>
  <c r="D111" i="1" a="1"/>
  <c r="D111" i="1" s="1"/>
  <c r="E99" i="1" a="1"/>
  <c r="E99" i="1" s="1"/>
  <c r="D98" i="1" a="1"/>
  <c r="D98" i="1" s="1"/>
  <c r="H138" i="1" a="1"/>
  <c r="H138" i="1" s="1"/>
  <c r="H122" i="1" a="1"/>
  <c r="H122" i="1" s="1"/>
  <c r="D108" i="1" a="1"/>
  <c r="D108" i="1" s="1"/>
  <c r="E154" i="1" a="1"/>
  <c r="E154" i="1" s="1"/>
  <c r="E163" i="1" a="1"/>
  <c r="E163" i="1" s="1"/>
  <c r="E155" i="1" a="1"/>
  <c r="E155" i="1" s="1"/>
  <c r="E184" i="1" a="1"/>
  <c r="E184" i="1" s="1"/>
  <c r="E204" i="1" a="1"/>
  <c r="E204" i="1" s="1"/>
  <c r="I168" i="1" a="1"/>
  <c r="I168" i="1" s="1"/>
  <c r="D148" i="1" a="1"/>
  <c r="D148" i="1" s="1"/>
  <c r="H162" i="1" a="1"/>
  <c r="H162" i="1" s="1"/>
  <c r="I143" i="1" a="1"/>
  <c r="I143" i="1" s="1"/>
  <c r="H199" i="1" a="1"/>
  <c r="H199" i="1" s="1"/>
  <c r="H144" i="1" a="1"/>
  <c r="H144" i="1" s="1"/>
  <c r="I124" i="1" a="1"/>
  <c r="I124" i="1" s="1"/>
  <c r="E194" i="1" a="1"/>
  <c r="E194" i="1" s="1"/>
  <c r="I126" i="1" a="1"/>
  <c r="I126" i="1" s="1"/>
  <c r="H77" i="1" a="1"/>
  <c r="H77" i="1" s="1"/>
  <c r="H59" i="1" a="1"/>
  <c r="H59" i="1" s="1"/>
  <c r="D79" i="1" a="1"/>
  <c r="D79" i="1" s="1"/>
  <c r="H104" i="1" a="1"/>
  <c r="H104" i="1" s="1"/>
  <c r="E125" i="1" a="1"/>
  <c r="E125" i="1" s="1"/>
  <c r="D95" i="1" a="1"/>
  <c r="D95" i="1" s="1"/>
  <c r="H150" i="1" a="1"/>
  <c r="H150" i="1" s="1"/>
  <c r="E146" i="1" a="1"/>
  <c r="E146" i="1" s="1"/>
  <c r="H152" i="1" a="1"/>
  <c r="H152" i="1" s="1"/>
  <c r="I159" i="1" a="1"/>
  <c r="I159" i="1" s="1"/>
  <c r="E98" i="1" a="1"/>
  <c r="E98" i="1" s="1"/>
  <c r="D117" i="1" a="1"/>
  <c r="D117" i="1" s="1"/>
  <c r="D160" i="1" a="1"/>
  <c r="D160" i="1" s="1"/>
  <c r="D150" i="1" a="1"/>
  <c r="D150" i="1" s="1"/>
  <c r="H133" i="1" a="1"/>
  <c r="H133" i="1" s="1"/>
  <c r="D154" i="1" a="1"/>
  <c r="D154" i="1" s="1"/>
  <c r="E181" i="1" a="1"/>
  <c r="E181" i="1" s="1"/>
  <c r="I153" i="1" a="1"/>
  <c r="I153" i="1" s="1"/>
  <c r="H118" i="1" a="1"/>
  <c r="H118" i="1" s="1"/>
  <c r="H82" i="1" a="1"/>
  <c r="H82" i="1" s="1"/>
  <c r="H86" i="1" a="1"/>
  <c r="H86" i="1" s="1"/>
  <c r="I166" i="1" a="1"/>
  <c r="I166" i="1" s="1"/>
  <c r="I112" i="1" a="1"/>
  <c r="I112" i="1" s="1"/>
  <c r="D180" i="1" a="1"/>
  <c r="D180" i="1" s="1"/>
  <c r="I162" i="1" a="1"/>
  <c r="I162" i="1" s="1"/>
  <c r="I132" i="1" a="1"/>
  <c r="I132" i="1" s="1"/>
  <c r="I176" i="1" a="1"/>
  <c r="I176" i="1" s="1"/>
  <c r="H98" i="1" a="1"/>
  <c r="H98" i="1" s="1"/>
  <c r="H137" i="1" a="1"/>
  <c r="H137" i="1" s="1"/>
  <c r="I46" i="1" a="1"/>
  <c r="I46" i="1" s="1"/>
  <c r="E82" i="1" a="1"/>
  <c r="E82" i="1" s="1"/>
  <c r="H131" i="1" a="1"/>
  <c r="H131" i="1" s="1"/>
  <c r="E53" i="1" a="1"/>
  <c r="E53" i="1" s="1"/>
  <c r="I103" i="1" a="1"/>
  <c r="I103" i="1" s="1"/>
  <c r="I37" i="1" a="1"/>
  <c r="I37" i="1" s="1"/>
  <c r="I147" i="1" a="1"/>
  <c r="I147" i="1" s="1"/>
  <c r="D50" i="1" a="1"/>
  <c r="D50" i="1" s="1"/>
  <c r="D48" i="1" a="1"/>
  <c r="D48" i="1" s="1"/>
  <c r="D99" i="1" a="1"/>
  <c r="D99" i="1" s="1"/>
  <c r="D88" i="1" a="1"/>
  <c r="D88" i="1" s="1"/>
  <c r="H85" i="1" a="1"/>
  <c r="H85" i="1" s="1"/>
  <c r="H65" i="1" a="1"/>
  <c r="H65" i="1" s="1"/>
  <c r="H70" i="1" a="1"/>
  <c r="H70" i="1" s="1"/>
  <c r="I87" i="1" a="1"/>
  <c r="I87" i="1" s="1"/>
  <c r="E143" i="1" a="1"/>
  <c r="E143" i="1" s="1"/>
  <c r="D130" i="1" a="1"/>
  <c r="D130" i="1" s="1"/>
  <c r="E182" i="1" a="1"/>
  <c r="E182" i="1" s="1"/>
  <c r="E192" i="1" a="1"/>
  <c r="E192" i="1" s="1"/>
  <c r="H47" i="1" a="1"/>
  <c r="H47" i="1" s="1"/>
  <c r="D82" i="1" a="1"/>
  <c r="D82" i="1" s="1"/>
  <c r="E151" i="1" a="1"/>
  <c r="E151" i="1" s="1"/>
  <c r="D153" i="1" a="1"/>
  <c r="D153" i="1" s="1"/>
  <c r="D113" i="1" a="1"/>
  <c r="D113" i="1" s="1"/>
  <c r="D169" i="1" a="1"/>
  <c r="D169" i="1" s="1"/>
  <c r="I63" i="1" a="1"/>
  <c r="I63" i="1" s="1"/>
  <c r="I175" i="1" a="1"/>
  <c r="I175" i="1" s="1"/>
  <c r="I152" i="1" a="1"/>
  <c r="I152" i="1" s="1"/>
  <c r="I52" i="1" a="1"/>
  <c r="I52" i="1" s="1"/>
  <c r="I41" i="1" a="1"/>
  <c r="I41" i="1" s="1"/>
  <c r="I148" i="1" a="1"/>
  <c r="I148" i="1" s="1"/>
  <c r="E144" i="1" a="1"/>
  <c r="E144" i="1" s="1"/>
  <c r="I183" i="1" a="1"/>
  <c r="I183" i="1" s="1"/>
  <c r="I66" i="1" a="1"/>
  <c r="I66" i="1" s="1"/>
  <c r="E45" i="1" a="1"/>
  <c r="E45" i="1" s="1"/>
  <c r="E121" i="1" a="1"/>
  <c r="E121" i="1" s="1"/>
  <c r="I133" i="1" a="1"/>
  <c r="I133" i="1" s="1"/>
  <c r="I82" i="1" a="1"/>
  <c r="I82" i="1" s="1"/>
  <c r="H181" i="1" a="1"/>
  <c r="H181" i="1" s="1"/>
  <c r="H53" i="1" a="1"/>
  <c r="H53" i="1" s="1"/>
  <c r="H84" i="1" a="1"/>
  <c r="H84" i="1" s="1"/>
  <c r="H120" i="1" a="1"/>
  <c r="H120" i="1" s="1"/>
  <c r="H157" i="1" a="1"/>
  <c r="H157" i="1" s="1"/>
  <c r="E103" i="1" a="1"/>
  <c r="E103" i="1" s="1"/>
  <c r="H90" i="1" a="1"/>
  <c r="H90" i="1" s="1"/>
  <c r="D44" i="1" a="1"/>
  <c r="D44" i="1" s="1"/>
  <c r="E137" i="1" a="1"/>
  <c r="E137" i="1" s="1"/>
  <c r="D140" i="1" a="1"/>
  <c r="D140" i="1" s="1"/>
  <c r="H188" i="1" a="1"/>
  <c r="H188" i="1" s="1"/>
  <c r="E158" i="1" a="1"/>
  <c r="E158" i="1" s="1"/>
  <c r="H28" i="1" a="1"/>
  <c r="H28" i="1" s="1"/>
  <c r="E79" i="1" a="1"/>
  <c r="E79" i="1" s="1"/>
  <c r="D64" i="1" a="1"/>
  <c r="D64" i="1" s="1"/>
  <c r="H156" i="1" a="1"/>
  <c r="H156" i="1" s="1"/>
  <c r="I64" i="1" a="1"/>
  <c r="I64" i="1" s="1"/>
  <c r="H159" i="1" a="1"/>
  <c r="H159" i="1" s="1"/>
  <c r="I78" i="1" a="1"/>
  <c r="I78" i="1" s="1"/>
  <c r="E41" i="1" a="1"/>
  <c r="E41" i="1" s="1"/>
  <c r="H96" i="1" a="1"/>
  <c r="H96" i="1" s="1"/>
  <c r="I149" i="1" a="1"/>
  <c r="I149" i="1" s="1"/>
  <c r="E119" i="1" a="1"/>
  <c r="E119" i="1" s="1"/>
  <c r="D67" i="1" a="1"/>
  <c r="D67" i="1" s="1"/>
  <c r="I164" i="1" a="1"/>
  <c r="I164" i="1" s="1"/>
  <c r="H130" i="1" a="1"/>
  <c r="H130" i="1" s="1"/>
  <c r="H129" i="1" a="1"/>
  <c r="H129" i="1" s="1"/>
  <c r="D116" i="1" a="1"/>
  <c r="D116" i="1" s="1"/>
  <c r="H46" i="1" a="1"/>
  <c r="H46" i="1" s="1"/>
  <c r="H139" i="1" a="1"/>
  <c r="H139" i="1" s="1"/>
  <c r="I169" i="1" a="1"/>
  <c r="I169" i="1" s="1"/>
  <c r="I95" i="1" a="1"/>
  <c r="I95" i="1" s="1"/>
  <c r="D55" i="1" a="1"/>
  <c r="D55" i="1" s="1"/>
  <c r="E113" i="1" a="1"/>
  <c r="E113" i="1" s="1"/>
  <c r="E107" i="1" a="1"/>
  <c r="E107" i="1" s="1"/>
  <c r="H89" i="1" a="1"/>
  <c r="H89" i="1" s="1"/>
  <c r="I36" i="1" a="1"/>
  <c r="I36" i="1" s="1"/>
  <c r="I137" i="1" a="1"/>
  <c r="I137" i="1" s="1"/>
  <c r="H151" i="1" a="1"/>
  <c r="H151" i="1" s="1"/>
  <c r="I158" i="1" a="1"/>
  <c r="I158" i="1" s="1"/>
  <c r="H208" i="1" a="1"/>
  <c r="H208" i="1" s="1"/>
  <c r="H35" i="1" a="1"/>
  <c r="H35" i="1" s="1"/>
  <c r="D137" i="1" a="1"/>
  <c r="D137" i="1" s="1"/>
  <c r="E106" i="1" a="1"/>
  <c r="E106" i="1" s="1"/>
  <c r="E135" i="1" a="1"/>
  <c r="E135" i="1" s="1"/>
  <c r="D36" i="1" a="1"/>
  <c r="D36" i="1" s="1"/>
  <c r="E49" i="1" a="1"/>
  <c r="E49" i="1" s="1"/>
  <c r="E84" i="1" a="1"/>
  <c r="E84" i="1" s="1"/>
  <c r="D54" i="1" a="1"/>
  <c r="D54" i="1" s="1"/>
  <c r="H170" i="1" a="1"/>
  <c r="H170" i="1" s="1"/>
  <c r="E37" i="1" a="1"/>
  <c r="E37" i="1" s="1"/>
  <c r="H94" i="1" a="1"/>
  <c r="H94" i="1" s="1"/>
  <c r="E68" i="1" a="1"/>
  <c r="E68" i="1" s="1"/>
  <c r="I185" i="1" a="1"/>
  <c r="I185" i="1" s="1"/>
  <c r="D147" i="1" a="1"/>
  <c r="D147" i="1" s="1"/>
  <c r="D57" i="1" a="1"/>
  <c r="D57" i="1" s="1"/>
  <c r="E200" i="1" a="1"/>
  <c r="E200" i="1" s="1"/>
  <c r="H111" i="1" a="1"/>
  <c r="H111" i="1" s="1"/>
  <c r="E35" i="1" a="1"/>
  <c r="E35" i="1" s="1"/>
  <c r="D105" i="1" a="1"/>
  <c r="D105" i="1" s="1"/>
  <c r="H66" i="1" a="1"/>
  <c r="H66" i="1" s="1"/>
  <c r="E71" i="1" a="1"/>
  <c r="E71" i="1" s="1"/>
  <c r="E132" i="1" a="1"/>
  <c r="E132" i="1" s="1"/>
  <c r="D122" i="1" a="1"/>
  <c r="D122" i="1" s="1"/>
  <c r="E139" i="1" a="1"/>
  <c r="E139" i="1" s="1"/>
  <c r="H79" i="1" a="1"/>
  <c r="H79" i="1" s="1"/>
  <c r="E59" i="1" a="1"/>
  <c r="E59" i="1" s="1"/>
  <c r="D30" i="1" a="1"/>
  <c r="D30" i="1" s="1"/>
  <c r="I196" i="1" a="1"/>
  <c r="I196" i="1" s="1"/>
  <c r="I155" i="1" a="1"/>
  <c r="I155" i="1" s="1"/>
  <c r="I130" i="1" a="1"/>
  <c r="I130" i="1" s="1"/>
  <c r="E127" i="1" a="1"/>
  <c r="E127" i="1" s="1"/>
  <c r="I127" i="1" a="1"/>
  <c r="I127" i="1" s="1"/>
  <c r="H97" i="1" a="1"/>
  <c r="H97" i="1" s="1"/>
  <c r="D62" i="1" a="1"/>
  <c r="D62" i="1" s="1"/>
  <c r="H185" i="1" a="1"/>
  <c r="H185" i="1" s="1"/>
  <c r="D176" i="1" a="1"/>
  <c r="D176" i="1" s="1"/>
  <c r="I60" i="1" a="1"/>
  <c r="I60" i="1" s="1"/>
  <c r="H72" i="1" a="1"/>
  <c r="H72" i="1" s="1"/>
  <c r="E152" i="1" a="1"/>
  <c r="E152" i="1" s="1"/>
  <c r="E211" i="1" a="1"/>
  <c r="E211" i="1" s="1"/>
  <c r="I81" i="1" a="1"/>
  <c r="I81" i="1" s="1"/>
  <c r="I77" i="1" a="1"/>
  <c r="I77" i="1" s="1"/>
  <c r="E130" i="1" a="1"/>
  <c r="E130" i="1" s="1"/>
  <c r="D91" i="1" a="1"/>
  <c r="D91" i="1" s="1"/>
  <c r="I31" i="1" a="1"/>
  <c r="I31" i="1" s="1"/>
  <c r="D29" i="1" a="1"/>
  <c r="D29" i="1" s="1"/>
  <c r="E52" i="1" a="1"/>
  <c r="E52" i="1" s="1"/>
  <c r="D49" i="1" a="1"/>
  <c r="D49" i="1" s="1"/>
  <c r="I111" i="1" a="1"/>
  <c r="I111" i="1" s="1"/>
  <c r="D27" i="1" a="1"/>
  <c r="D27" i="1" s="1"/>
  <c r="E147" i="1" a="1"/>
  <c r="E147" i="1" s="1"/>
  <c r="E133" i="1" a="1"/>
  <c r="E133" i="1" s="1"/>
  <c r="H116" i="1" a="1"/>
  <c r="H116" i="1" s="1"/>
  <c r="I99" i="1" a="1"/>
  <c r="I99" i="1" s="1"/>
  <c r="E47" i="1" a="1"/>
  <c r="E47" i="1" s="1"/>
  <c r="E153" i="1" a="1"/>
  <c r="E153" i="1" s="1"/>
  <c r="D132" i="1" a="1"/>
  <c r="D132" i="1" s="1"/>
  <c r="H148" i="1" a="1"/>
  <c r="H148" i="1" s="1"/>
  <c r="D208" i="1" a="1"/>
  <c r="D208" i="1" s="1"/>
  <c r="E80" i="1" a="1"/>
  <c r="E80" i="1" s="1"/>
  <c r="I54" i="1" a="1"/>
  <c r="I54" i="1" s="1"/>
  <c r="D114" i="1" a="1"/>
  <c r="D114" i="1" s="1"/>
  <c r="I120" i="1" a="1"/>
  <c r="I120" i="1" s="1"/>
  <c r="I28" i="1" a="1"/>
  <c r="I28" i="1" s="1"/>
  <c r="E172" i="1" a="1"/>
  <c r="E172" i="1" s="1"/>
  <c r="I57" i="1" a="1"/>
  <c r="I57" i="1" s="1"/>
  <c r="I197" i="1" a="1"/>
  <c r="I197" i="1" s="1"/>
  <c r="D42" i="1" a="1"/>
  <c r="D42" i="1" s="1"/>
  <c r="E55" i="1" a="1"/>
  <c r="E55" i="1" s="1"/>
  <c r="H25" i="1" a="1"/>
  <c r="H25" i="1" s="1"/>
  <c r="D63" i="1" a="1"/>
  <c r="D63" i="1" s="1"/>
  <c r="H165" i="1" a="1"/>
  <c r="H165" i="1" s="1"/>
  <c r="E188" i="1" a="1"/>
  <c r="E188" i="1" s="1"/>
  <c r="E201" i="1" a="1"/>
  <c r="E201" i="1" s="1"/>
  <c r="D161" i="1" a="1"/>
  <c r="D161" i="1" s="1"/>
  <c r="D190" i="1" a="1"/>
  <c r="D190" i="1" s="1"/>
  <c r="E42" i="1" a="1"/>
  <c r="E42" i="1" s="1"/>
  <c r="H169" i="1" a="1"/>
  <c r="H169" i="1" s="1"/>
  <c r="I88" i="1" a="1"/>
  <c r="I88" i="1" s="1"/>
  <c r="I89" i="1" a="1"/>
  <c r="I89" i="1" s="1"/>
  <c r="D66" i="1" a="1"/>
  <c r="D66" i="1" s="1"/>
  <c r="H56" i="1" a="1"/>
  <c r="H56" i="1" s="1"/>
  <c r="D172" i="1" a="1"/>
  <c r="D172" i="1" s="1"/>
  <c r="E145" i="1" a="1"/>
  <c r="E145" i="1" s="1"/>
  <c r="E70" i="1" a="1"/>
  <c r="E70" i="1" s="1"/>
  <c r="I102" i="1" a="1"/>
  <c r="I102" i="1" s="1"/>
  <c r="I205" i="1" a="1"/>
  <c r="I205" i="1" s="1"/>
  <c r="H17" i="1" a="1"/>
  <c r="H17" i="1" s="1"/>
  <c r="D17" i="1" a="1"/>
  <c r="D17" i="1" s="1"/>
  <c r="I17" i="1" a="1"/>
  <c r="I17" i="1" s="1"/>
  <c r="I15" i="1" a="1"/>
  <c r="I15" i="1" s="1"/>
  <c r="E16" i="1" a="1"/>
  <c r="E16" i="1" s="1"/>
  <c r="H14" i="1" a="1"/>
  <c r="H14" i="1" s="1"/>
  <c r="I19" i="1" a="1"/>
  <c r="I19" i="1" s="1"/>
  <c r="H16" i="1" a="1"/>
  <c r="H16" i="1" s="1"/>
  <c r="I16" i="1" a="1"/>
  <c r="I16" i="1" s="1"/>
  <c r="E14" i="1" a="1"/>
  <c r="E14" i="1" s="1"/>
  <c r="H15" i="1" a="1"/>
  <c r="H15" i="1" s="1"/>
  <c r="I18" i="1" a="1"/>
  <c r="I18" i="1" s="1"/>
  <c r="E17" i="1" a="1"/>
  <c r="E17" i="1" s="1"/>
  <c r="I14" i="1" a="1"/>
  <c r="I14" i="1" s="1"/>
  <c r="H19" i="1" a="1"/>
  <c r="H19" i="1" s="1"/>
  <c r="D15" i="1" a="1"/>
  <c r="D15" i="1" s="1"/>
  <c r="D16" i="1" a="1"/>
  <c r="D16" i="1" s="1"/>
  <c r="D19" i="1" a="1"/>
  <c r="D19" i="1" s="1"/>
  <c r="H20" i="1" a="1"/>
  <c r="H20" i="1" s="1"/>
  <c r="I21" i="1" a="1"/>
  <c r="I21" i="1" s="1"/>
  <c r="E18" i="1" a="1"/>
  <c r="E18" i="1" s="1"/>
  <c r="I20" i="1" a="1"/>
  <c r="I20" i="1" s="1"/>
  <c r="E15" i="1" a="1"/>
  <c r="E15" i="1" s="1"/>
  <c r="D14" i="1" a="1"/>
  <c r="D14" i="1" s="1"/>
  <c r="D18" i="1" a="1"/>
  <c r="D18" i="1" s="1"/>
  <c r="H18" i="1" a="1"/>
  <c r="H18" i="1" s="1"/>
  <c r="E19" i="1" a="1"/>
  <c r="E19" i="1" s="1"/>
  <c r="D20" i="1" a="1"/>
  <c r="D20" i="1" s="1"/>
  <c r="E20" i="1" a="1"/>
  <c r="E20" i="1" s="1"/>
  <c r="E21" i="1" a="1"/>
  <c r="E21" i="1" s="1"/>
  <c r="H22" i="1" a="1"/>
  <c r="H22" i="1" s="1"/>
  <c r="I22" i="1" a="1"/>
  <c r="I22" i="1" s="1"/>
  <c r="H23" i="1" a="1"/>
  <c r="H23" i="1" s="1"/>
  <c r="D21" i="1" a="1"/>
  <c r="D21" i="1" s="1"/>
  <c r="D23" i="1" a="1"/>
  <c r="D23" i="1" s="1"/>
  <c r="E22" i="1" a="1"/>
  <c r="E22" i="1" s="1"/>
  <c r="H21" i="1" a="1"/>
  <c r="H21" i="1" s="1"/>
  <c r="D37" i="1" a="1"/>
  <c r="D37" i="1" s="1"/>
  <c r="D166" i="1" a="1"/>
  <c r="D166" i="1" s="1"/>
  <c r="E126" i="1" a="1"/>
  <c r="E126" i="1" s="1"/>
  <c r="D22" i="1" a="1"/>
  <c r="D22" i="1" s="1"/>
  <c r="E87" i="1" a="1"/>
  <c r="E87" i="1" s="1"/>
  <c r="I23" i="1" a="1"/>
  <c r="I23" i="1" s="1"/>
  <c r="E27" i="1" a="1"/>
  <c r="E27" i="1" s="1"/>
  <c r="E197" i="1" a="1"/>
  <c r="E197" i="1" s="1"/>
  <c r="E128" i="1" a="1"/>
  <c r="E128" i="1" s="1"/>
  <c r="E24" i="1" a="1"/>
  <c r="E24" i="1" s="1"/>
  <c r="H38" i="1" a="1"/>
  <c r="H38" i="1" s="1"/>
  <c r="E93" i="1" a="1"/>
  <c r="E93" i="1" s="1"/>
  <c r="H128" i="1" a="1"/>
  <c r="H128" i="1" s="1"/>
  <c r="E48" i="1" a="1"/>
  <c r="E48" i="1" s="1"/>
  <c r="H161" i="1" a="1"/>
  <c r="H161" i="1" s="1"/>
  <c r="D102" i="1" a="1"/>
  <c r="D102" i="1" s="1"/>
  <c r="I210" i="1" a="1"/>
  <c r="I210" i="1" s="1"/>
  <c r="H100" i="1" a="1"/>
  <c r="H100" i="1" s="1"/>
  <c r="D61" i="1" a="1"/>
  <c r="D61" i="1" s="1"/>
  <c r="I26" i="1" a="1"/>
  <c r="I26" i="1" s="1"/>
  <c r="D195" i="1" a="1"/>
  <c r="D195" i="1" s="1"/>
  <c r="D185" i="1" a="1"/>
  <c r="D185" i="1" s="1"/>
  <c r="E174" i="1" a="1"/>
  <c r="E174" i="1" s="1"/>
  <c r="D87" i="1" a="1"/>
  <c r="D87" i="1" s="1"/>
  <c r="H55" i="1" a="1"/>
  <c r="H55" i="1" s="1"/>
  <c r="H205" i="1" a="1"/>
  <c r="H205" i="1" s="1"/>
  <c r="I109" i="1" a="1"/>
  <c r="I109" i="1" s="1"/>
  <c r="I91" i="1" a="1"/>
  <c r="I91" i="1" s="1"/>
  <c r="E203" i="1" a="1"/>
  <c r="E203" i="1" s="1"/>
  <c r="H179" i="1" a="1"/>
  <c r="H179" i="1" s="1"/>
  <c r="H93" i="1" a="1"/>
  <c r="H93" i="1" s="1"/>
  <c r="H88" i="1" a="1"/>
  <c r="H88" i="1" s="1"/>
  <c r="D145" i="1" a="1"/>
  <c r="D145" i="1" s="1"/>
  <c r="H198" i="1" a="1"/>
  <c r="H198" i="1" s="1"/>
  <c r="D155" i="1" a="1"/>
  <c r="D155" i="1" s="1"/>
  <c r="H193" i="1" a="1"/>
  <c r="H193" i="1" s="1"/>
  <c r="E102" i="1" a="1"/>
  <c r="E102" i="1" s="1"/>
  <c r="I195" i="1" a="1"/>
  <c r="I195" i="1" s="1"/>
  <c r="D26" i="1" a="1"/>
  <c r="D26" i="1" s="1"/>
  <c r="D156" i="1" a="1"/>
  <c r="D156" i="1" s="1"/>
  <c r="E117" i="1" a="1"/>
  <c r="E117" i="1" s="1"/>
  <c r="E96" i="1" a="1"/>
  <c r="E96" i="1" s="1"/>
  <c r="E108" i="1" a="1"/>
  <c r="E108" i="1" s="1"/>
  <c r="H167" i="1" a="1"/>
  <c r="H167" i="1" s="1"/>
  <c r="I79" i="1" a="1"/>
  <c r="I79" i="1" s="1"/>
  <c r="I45" i="1" a="1"/>
  <c r="I45" i="1" s="1"/>
  <c r="I108" i="1" a="1"/>
  <c r="I108" i="1" s="1"/>
  <c r="H39" i="1" a="1"/>
  <c r="H39" i="1" s="1"/>
  <c r="D92" i="1" a="1"/>
  <c r="D92" i="1" s="1"/>
  <c r="D133" i="1" a="1"/>
  <c r="D133" i="1" s="1"/>
  <c r="E167" i="1" a="1"/>
  <c r="E167" i="1" s="1"/>
  <c r="D197" i="1" a="1"/>
  <c r="D197" i="1" s="1"/>
  <c r="I75" i="1" a="1"/>
  <c r="I75" i="1" s="1"/>
  <c r="H183" i="1" a="1"/>
  <c r="H183" i="1" s="1"/>
  <c r="D106" i="1" a="1"/>
  <c r="D106" i="1" s="1"/>
  <c r="D131" i="1" a="1"/>
  <c r="D131" i="1" s="1"/>
  <c r="I90" i="1" a="1"/>
  <c r="I90" i="1" s="1"/>
  <c r="H41" i="1" a="1"/>
  <c r="H41" i="1" s="1"/>
  <c r="H177" i="1" a="1"/>
  <c r="H177" i="1" s="1"/>
  <c r="E62" i="1" a="1"/>
  <c r="E62" i="1" s="1"/>
  <c r="I35" i="1" a="1"/>
  <c r="I35" i="1" s="1"/>
  <c r="H24" i="1" a="1"/>
  <c r="H24" i="1" s="1"/>
  <c r="D135" i="1" a="1"/>
  <c r="D135" i="1" s="1"/>
  <c r="E123" i="1" a="1"/>
  <c r="E123" i="1" s="1"/>
  <c r="I189" i="1" a="1"/>
  <c r="I189" i="1" s="1"/>
  <c r="H63" i="1" a="1"/>
  <c r="H63" i="1" s="1"/>
  <c r="I74" i="1" a="1"/>
  <c r="I74" i="1" s="1"/>
  <c r="H101" i="1" a="1"/>
  <c r="H101" i="1" s="1"/>
  <c r="I198" i="1" a="1"/>
  <c r="I198" i="1" s="1"/>
  <c r="H31" i="1" a="1"/>
  <c r="H31" i="1" s="1"/>
  <c r="H113" i="1" a="1"/>
  <c r="H113" i="1" s="1"/>
  <c r="D182" i="1" a="1"/>
  <c r="D182" i="1" s="1"/>
  <c r="D129" i="1" a="1"/>
  <c r="D129" i="1" s="1"/>
  <c r="D68" i="1" a="1"/>
  <c r="D68" i="1" s="1"/>
  <c r="H211" i="1" a="1"/>
  <c r="H211" i="1" s="1"/>
  <c r="H108" i="1" a="1"/>
  <c r="H108" i="1" s="1"/>
  <c r="H191" i="1" a="1"/>
  <c r="H191" i="1" s="1"/>
  <c r="I94" i="1" a="1"/>
  <c r="I94" i="1" s="1"/>
  <c r="E72" i="1" a="1"/>
  <c r="E72" i="1" s="1"/>
  <c r="D170" i="1" a="1"/>
  <c r="D170" i="1" s="1"/>
  <c r="H48" i="1" a="1"/>
  <c r="H48" i="1" s="1"/>
  <c r="D193" i="1" a="1"/>
  <c r="D193" i="1" s="1"/>
  <c r="D199" i="1" a="1"/>
  <c r="D199" i="1" s="1"/>
  <c r="D201" i="1" a="1"/>
  <c r="D201" i="1" s="1"/>
  <c r="E187" i="1" a="1"/>
  <c r="E187" i="1" s="1"/>
  <c r="E142" i="1" a="1"/>
  <c r="E142" i="1" s="1"/>
  <c r="D173" i="1" a="1"/>
  <c r="D173" i="1" s="1"/>
  <c r="I187" i="1" a="1"/>
  <c r="I187" i="1" s="1"/>
  <c r="E118" i="1" a="1"/>
  <c r="E118" i="1" s="1"/>
  <c r="D165" i="1" a="1"/>
  <c r="D165" i="1" s="1"/>
  <c r="H69" i="1" a="1"/>
  <c r="H69" i="1" s="1"/>
  <c r="I207" i="1" a="1"/>
  <c r="I207" i="1" s="1"/>
  <c r="E196" i="1" a="1"/>
  <c r="E196" i="1" s="1"/>
  <c r="I192" i="1" a="1"/>
  <c r="I192" i="1" s="1"/>
  <c r="H125" i="1" a="1"/>
  <c r="H125" i="1" s="1"/>
  <c r="D43" i="1" a="1"/>
  <c r="D43" i="1" s="1"/>
  <c r="D202" i="1" a="1"/>
  <c r="D202" i="1" s="1"/>
  <c r="E83" i="1" a="1"/>
  <c r="E83" i="1" s="1"/>
  <c r="I142" i="1" a="1"/>
  <c r="I142" i="1" s="1"/>
  <c r="D70" i="1" a="1"/>
  <c r="D70" i="1" s="1"/>
  <c r="H209" i="1" a="1"/>
  <c r="H209" i="1" s="1"/>
  <c r="I42" i="1" a="1"/>
  <c r="I42" i="1" s="1"/>
  <c r="E101" i="1" a="1"/>
  <c r="E101" i="1" s="1"/>
  <c r="E193" i="1" a="1"/>
  <c r="E193" i="1" s="1"/>
  <c r="D56" i="1" a="1"/>
  <c r="D56" i="1" s="1"/>
  <c r="H171" i="1" a="1"/>
  <c r="H171" i="1" s="1"/>
  <c r="D196" i="1" a="1"/>
  <c r="D196" i="1" s="1"/>
  <c r="E134" i="1" a="1"/>
  <c r="E134" i="1" s="1"/>
  <c r="E66" i="1" a="1"/>
  <c r="E66" i="1" s="1"/>
  <c r="H36" i="1" a="1"/>
  <c r="H36" i="1" s="1"/>
  <c r="E120" i="1" a="1"/>
  <c r="E120" i="1" s="1"/>
  <c r="H87" i="1" a="1"/>
  <c r="H87" i="1" s="1"/>
  <c r="E28" i="1" a="1"/>
  <c r="E28" i="1" s="1"/>
  <c r="E46" i="1" a="1"/>
  <c r="E46" i="1" s="1"/>
  <c r="I113" i="1" a="1"/>
  <c r="I113" i="1" s="1"/>
  <c r="I140" i="1" a="1"/>
  <c r="I140" i="1" s="1"/>
  <c r="D45" i="1" a="1"/>
  <c r="D45" i="1" s="1"/>
  <c r="E109" i="1" a="1"/>
  <c r="E109" i="1" s="1"/>
  <c r="H67" i="1" a="1"/>
  <c r="H67" i="1" s="1"/>
  <c r="H135" i="1" a="1"/>
  <c r="H135" i="1" s="1"/>
  <c r="E29" i="1" a="1"/>
  <c r="E29" i="1" s="1"/>
  <c r="H166" i="1" a="1"/>
  <c r="H166" i="1" s="1"/>
  <c r="D179" i="1" a="1"/>
  <c r="D179" i="1" s="1"/>
  <c r="E205" i="1" a="1"/>
  <c r="E205" i="1" s="1"/>
  <c r="I131" i="1" a="1"/>
  <c r="I131" i="1" s="1"/>
  <c r="I44" i="1" a="1"/>
  <c r="I44" i="1" s="1"/>
  <c r="D189" i="1" a="1"/>
  <c r="D189" i="1" s="1"/>
  <c r="E31" i="1" a="1"/>
  <c r="E31" i="1" s="1"/>
  <c r="I107" i="1" a="1"/>
  <c r="I107" i="1" s="1"/>
  <c r="H27" i="1" a="1"/>
  <c r="H27" i="1" s="1"/>
  <c r="D41" i="1" a="1"/>
  <c r="D41" i="1" s="1"/>
  <c r="D39" i="1" a="1"/>
  <c r="D39" i="1" s="1"/>
  <c r="E33" i="1" a="1"/>
  <c r="E33" i="1" s="1"/>
  <c r="E85" i="1" a="1"/>
  <c r="E85" i="1" s="1"/>
  <c r="H197" i="1" a="1"/>
  <c r="H197" i="1" s="1"/>
  <c r="E177" i="1" a="1"/>
  <c r="E177" i="1" s="1"/>
  <c r="D141" i="1" a="1"/>
  <c r="D141" i="1" s="1"/>
  <c r="D175" i="1" a="1"/>
  <c r="D175" i="1" s="1"/>
  <c r="I180" i="1" a="1"/>
  <c r="I180" i="1" s="1"/>
  <c r="I173" i="1" a="1"/>
  <c r="I173" i="1" s="1"/>
  <c r="E78" i="1" a="1"/>
  <c r="E78" i="1" s="1"/>
  <c r="E67" i="1" a="1"/>
  <c r="E67" i="1" s="1"/>
  <c r="H34" i="1" a="1"/>
  <c r="H34" i="1" s="1"/>
  <c r="I24" i="1" a="1"/>
  <c r="I24" i="1" s="1"/>
  <c r="E180" i="1" a="1"/>
  <c r="E180" i="1" s="1"/>
  <c r="I93" i="1" a="1"/>
  <c r="I93" i="1" s="1"/>
  <c r="I40" i="1" a="1"/>
  <c r="I40" i="1" s="1"/>
  <c r="E90" i="1" a="1"/>
  <c r="E90" i="1" s="1"/>
  <c r="H107" i="1" a="1"/>
  <c r="H107" i="1" s="1"/>
  <c r="I203" i="1" a="1"/>
  <c r="I203" i="1" s="1"/>
  <c r="D138" i="1" a="1"/>
  <c r="D138" i="1" s="1"/>
  <c r="I59" i="1" a="1"/>
  <c r="I59" i="1" s="1"/>
  <c r="D177" i="1" a="1"/>
  <c r="D177" i="1" s="1"/>
  <c r="D192" i="1" a="1"/>
  <c r="D192" i="1" s="1"/>
  <c r="I165" i="1" a="1"/>
  <c r="I165" i="1" s="1"/>
  <c r="H91" i="1" a="1"/>
  <c r="H91" i="1" s="1"/>
  <c r="E38" i="1" a="1"/>
  <c r="E38" i="1" s="1"/>
  <c r="D159" i="1" a="1"/>
  <c r="D159" i="1" s="1"/>
  <c r="E195" i="1" a="1"/>
  <c r="E195" i="1" s="1"/>
  <c r="E179" i="1" a="1"/>
  <c r="E179" i="1" s="1"/>
  <c r="H176" i="1" a="1"/>
  <c r="H176" i="1" s="1"/>
  <c r="E23" i="1" a="1"/>
  <c r="E23" i="1" s="1"/>
  <c r="H119" i="1" a="1"/>
  <c r="H119" i="1" s="1"/>
  <c r="E190" i="1" a="1"/>
  <c r="E190" i="1" s="1"/>
  <c r="D211" i="1" a="1"/>
  <c r="D211" i="1" s="1"/>
  <c r="E160" i="1" a="1"/>
  <c r="E160" i="1" s="1"/>
  <c r="D35" i="1" a="1"/>
  <c r="D35" i="1" s="1"/>
  <c r="I92" i="1" a="1"/>
  <c r="I92" i="1" s="1"/>
  <c r="H76" i="1" a="1"/>
  <c r="H76" i="1" s="1"/>
  <c r="D59" i="1" a="1"/>
  <c r="D59" i="1" s="1"/>
  <c r="D107" i="1" a="1"/>
  <c r="D107" i="1" s="1"/>
  <c r="D24" i="1" a="1"/>
  <c r="D24" i="1" s="1"/>
  <c r="D75" i="1" a="1"/>
  <c r="D75" i="1" s="1"/>
  <c r="D191" i="1" a="1"/>
  <c r="D191" i="1" s="1"/>
  <c r="H189" i="1" a="1"/>
  <c r="H189" i="1" s="1"/>
  <c r="E178" i="1" a="1"/>
  <c r="E178" i="1" s="1"/>
  <c r="H103" i="1" a="1"/>
  <c r="H103" i="1" s="1"/>
  <c r="H78" i="1" a="1"/>
  <c r="H78" i="1" s="1"/>
  <c r="I71" i="1" a="1"/>
  <c r="I71" i="1" s="1"/>
  <c r="E202" i="1" a="1"/>
  <c r="E202" i="1" s="1"/>
  <c r="I129" i="1" a="1"/>
  <c r="I129" i="1" s="1"/>
  <c r="E105" i="1" a="1"/>
  <c r="E105" i="1" s="1"/>
  <c r="D112" i="1" a="1"/>
  <c r="D112" i="1" s="1"/>
  <c r="D126" i="1" a="1"/>
  <c r="D126" i="1" s="1"/>
  <c r="E112" i="1" a="1"/>
  <c r="E112" i="1" s="1"/>
  <c r="D144" i="1" a="1"/>
  <c r="D144" i="1" s="1"/>
  <c r="D171" i="1" a="1"/>
  <c r="D171" i="1" s="1"/>
  <c r="I105" i="1" a="1"/>
  <c r="I105" i="1" s="1"/>
  <c r="I200" i="1" a="1"/>
  <c r="I200" i="1" s="1"/>
  <c r="I136" i="1" a="1"/>
  <c r="I136" i="1" s="1"/>
  <c r="E131" i="1" a="1"/>
  <c r="E131" i="1" s="1"/>
  <c r="E25" i="1" a="1"/>
  <c r="E25" i="1" s="1"/>
  <c r="D174" i="1" a="1"/>
  <c r="D174" i="1" s="1"/>
  <c r="H190" i="1" a="1"/>
  <c r="H190" i="1" s="1"/>
  <c r="D186" i="1" a="1"/>
  <c r="D186" i="1" s="1"/>
  <c r="I68" i="1" a="1"/>
  <c r="I68" i="1" s="1"/>
  <c r="D89" i="1" a="1"/>
  <c r="D89" i="1" s="1"/>
  <c r="E116" i="1" a="1"/>
  <c r="E116" i="1" s="1"/>
  <c r="D146" i="1" a="1"/>
  <c r="D146" i="1" s="1"/>
  <c r="H203" i="1" a="1"/>
  <c r="H203" i="1" s="1"/>
  <c r="E207" i="1" a="1"/>
  <c r="E207" i="1" s="1"/>
  <c r="I211" i="1" a="1"/>
  <c r="I211" i="1" s="1"/>
  <c r="I208" i="1" a="1"/>
  <c r="I208" i="1" s="1"/>
  <c r="E39" i="1" a="1"/>
  <c r="E39" i="1" s="1"/>
  <c r="D123" i="1" a="1"/>
  <c r="D123" i="1" s="1"/>
  <c r="I144" i="1" a="1"/>
  <c r="I144" i="1" s="1"/>
  <c r="E95" i="1" a="1"/>
  <c r="E95" i="1" s="1"/>
  <c r="I55" i="1" a="1"/>
  <c r="I55" i="1" s="1"/>
  <c r="I174" i="1" a="1"/>
  <c r="I174" i="1" s="1"/>
  <c r="D124" i="1" a="1"/>
  <c r="D124" i="1" s="1"/>
  <c r="I51" i="1" a="1"/>
  <c r="I51" i="1" s="1"/>
  <c r="H168" i="1" a="1"/>
  <c r="H168" i="1" s="1"/>
  <c r="I106" i="1" a="1"/>
  <c r="I106" i="1" s="1"/>
  <c r="I188" i="1" a="1"/>
  <c r="I188" i="1" s="1"/>
  <c r="D69" i="1" a="1"/>
  <c r="D69" i="1" s="1"/>
  <c r="I101" i="1" a="1"/>
  <c r="I101" i="1" s="1"/>
  <c r="I67" i="1" a="1"/>
  <c r="I67" i="1" s="1"/>
  <c r="E104" i="1" a="1"/>
  <c r="E104" i="1" s="1"/>
  <c r="I209" i="1" a="1"/>
  <c r="I209" i="1" s="1"/>
  <c r="H195" i="1" a="1"/>
  <c r="H195" i="1" s="1"/>
  <c r="D119" i="1" a="1"/>
  <c r="D119" i="1" s="1"/>
  <c r="H200" i="1" a="1"/>
  <c r="H200" i="1" s="1"/>
  <c r="D194" i="1" a="1"/>
  <c r="D194" i="1" s="1"/>
  <c r="I170" i="1" a="1"/>
  <c r="I170" i="1" s="1"/>
  <c r="I156" i="1" a="1"/>
  <c r="I156" i="1" s="1"/>
  <c r="E100" i="1" a="1"/>
  <c r="E100" i="1" s="1"/>
  <c r="H95" i="1" a="1"/>
  <c r="H95" i="1" s="1"/>
  <c r="I204" i="1" a="1"/>
  <c r="I204" i="1" s="1"/>
  <c r="D136" i="1" a="1"/>
  <c r="D136" i="1" s="1"/>
  <c r="H102" i="1" a="1"/>
  <c r="H102" i="1" s="1"/>
  <c r="H92" i="1" a="1"/>
  <c r="H92" i="1" s="1"/>
  <c r="I118" i="1" a="1"/>
  <c r="I118" i="1" s="1"/>
  <c r="I206" i="1" a="1"/>
  <c r="I206" i="1" s="1"/>
  <c r="I199" i="1" a="1"/>
  <c r="I199" i="1" s="1"/>
  <c r="D65" i="1" a="1"/>
  <c r="D65" i="1" s="1"/>
  <c r="D125" i="1" a="1"/>
  <c r="D125" i="1" s="1"/>
  <c r="D33" i="1" a="1"/>
  <c r="D33" i="1" s="1"/>
  <c r="I191" i="1" a="1"/>
  <c r="I191" i="1" s="1"/>
  <c r="D96" i="1" a="1"/>
  <c r="D96" i="1" s="1"/>
  <c r="D203" i="1" a="1"/>
  <c r="D203" i="1" s="1"/>
  <c r="D101" i="1" a="1"/>
  <c r="D101" i="1" s="1"/>
  <c r="I85" i="1" a="1"/>
  <c r="I85" i="1" s="1"/>
  <c r="I128" i="1" a="1"/>
  <c r="I128" i="1" s="1"/>
  <c r="H117" i="1" a="1"/>
  <c r="H117" i="1" s="1"/>
  <c r="H30" i="1" a="1"/>
  <c r="H30" i="1" s="1"/>
  <c r="I70" i="1" a="1"/>
  <c r="I70" i="1" s="1"/>
  <c r="E210" i="1" a="1"/>
  <c r="E210" i="1" s="1"/>
  <c r="H160" i="1" a="1"/>
  <c r="H160" i="1" s="1"/>
  <c r="H49" i="1" a="1"/>
  <c r="H49" i="1" s="1"/>
  <c r="I182" i="1" a="1"/>
  <c r="I182" i="1" s="1"/>
  <c r="D167" i="1" a="1"/>
  <c r="D167" i="1" s="1"/>
  <c r="D210" i="1" a="1"/>
  <c r="D210" i="1" s="1"/>
  <c r="H80" i="1" a="1"/>
  <c r="H80" i="1" s="1"/>
  <c r="H210" i="1" a="1"/>
  <c r="H210" i="1" s="1"/>
  <c r="E50" i="1" a="1"/>
  <c r="E50" i="1" s="1"/>
  <c r="H134" i="1" a="1"/>
  <c r="H134" i="1" s="1"/>
  <c r="I141" i="1" a="1"/>
  <c r="I141" i="1" s="1"/>
  <c r="D78" i="1" a="1"/>
  <c r="D78" i="1" s="1"/>
  <c r="D97" i="1" a="1"/>
  <c r="D97" i="1" s="1"/>
  <c r="I96" i="1" a="1"/>
  <c r="I96" i="1" s="1"/>
  <c r="D207" i="1" a="1"/>
  <c r="D207" i="1" s="1"/>
  <c r="E162" i="1" a="1"/>
  <c r="E162" i="1" s="1"/>
  <c r="H207" i="1" a="1"/>
  <c r="H207" i="1" s="1"/>
  <c r="E159" i="1" a="1"/>
  <c r="E159" i="1" s="1"/>
  <c r="E141" i="1" a="1"/>
  <c r="E141" i="1" s="1"/>
  <c r="E124" i="1" a="1"/>
  <c r="E124" i="1" s="1"/>
  <c r="H145" i="1" a="1"/>
  <c r="H145" i="1" s="1"/>
  <c r="D183" i="1" a="1"/>
  <c r="D183" i="1" s="1"/>
  <c r="D128" i="1" a="1"/>
  <c r="D128" i="1" s="1"/>
  <c r="D73" i="1" a="1"/>
  <c r="D73" i="1" s="1"/>
  <c r="E199" i="1" a="1"/>
  <c r="E199" i="1" s="1"/>
  <c r="D81" i="1" a="1"/>
  <c r="D81" i="1" s="1"/>
  <c r="H62" i="1" a="1"/>
  <c r="H62" i="1" s="1"/>
  <c r="I151" i="1" a="1"/>
  <c r="I151" i="1" s="1"/>
  <c r="D109" i="1" a="1"/>
  <c r="D109" i="1" s="1"/>
  <c r="E32" i="1" a="1"/>
  <c r="E32" i="1" s="1"/>
  <c r="I193" i="1" a="1"/>
  <c r="I193" i="1" s="1"/>
  <c r="I184" i="1" a="1"/>
  <c r="I184" i="1" s="1"/>
  <c r="E54" i="1" a="1"/>
  <c r="E54" i="1" s="1"/>
  <c r="D32" i="1" a="1"/>
  <c r="D32" i="1" s="1"/>
  <c r="D71" i="1" a="1"/>
  <c r="D71" i="1" s="1"/>
  <c r="E191" i="1" a="1"/>
  <c r="E191" i="1" s="1"/>
  <c r="E94" i="1" a="1"/>
  <c r="E94" i="1" s="1"/>
  <c r="I56" i="1" a="1"/>
  <c r="I56" i="1" s="1"/>
  <c r="H155" i="1" a="1"/>
  <c r="H155" i="1" s="1"/>
  <c r="I139" i="1" a="1"/>
  <c r="I139" i="1" s="1"/>
  <c r="I76" i="1" a="1"/>
  <c r="I76" i="1" s="1"/>
  <c r="I178" i="1" a="1"/>
  <c r="I178" i="1" s="1"/>
  <c r="I125" i="1" a="1"/>
  <c r="I125" i="1" s="1"/>
  <c r="H141" i="1" a="1"/>
  <c r="H141" i="1" s="1"/>
  <c r="E34" i="1" a="1"/>
  <c r="E34" i="1" s="1"/>
  <c r="D80" i="1" a="1"/>
  <c r="D80" i="1" s="1"/>
  <c r="I65" i="1" a="1"/>
  <c r="I65" i="1" s="1"/>
  <c r="I25" i="1" a="1"/>
  <c r="I25" i="1" s="1"/>
  <c r="I114" i="1" a="1"/>
  <c r="I114" i="1" s="1"/>
  <c r="D25" i="1" a="1"/>
  <c r="D25" i="1" s="1"/>
  <c r="E166" i="1" a="1"/>
  <c r="E166" i="1" s="1"/>
  <c r="D28" i="1" a="1"/>
  <c r="D28" i="1" s="1"/>
  <c r="D58" i="1" a="1"/>
  <c r="D58" i="1" s="1"/>
  <c r="D52" i="1" a="1"/>
  <c r="D52" i="1" s="1"/>
  <c r="I33" i="1" a="1"/>
  <c r="I33" i="1" s="1"/>
  <c r="H109" i="1" a="1"/>
  <c r="H109" i="1" s="1"/>
  <c r="D204" i="1" a="1"/>
  <c r="D204" i="1" s="1"/>
  <c r="H51" i="1" a="1"/>
  <c r="H51" i="1" s="1"/>
  <c r="D178" i="1" a="1"/>
  <c r="D178" i="1" s="1"/>
  <c r="H71" i="1" a="1"/>
  <c r="H71" i="1" s="1"/>
  <c r="E157" i="1" a="1"/>
  <c r="E157" i="1" s="1"/>
  <c r="H192" i="1" a="1"/>
  <c r="H192" i="1" s="1"/>
  <c r="E88" i="1" a="1"/>
  <c r="E88" i="1" s="1"/>
  <c r="I115" i="1" a="1"/>
  <c r="I115" i="1" s="1"/>
  <c r="D205" i="1" a="1"/>
  <c r="D205" i="1" s="1"/>
  <c r="I38" i="1" a="1"/>
  <c r="I38" i="1" s="1"/>
  <c r="I98" i="1" a="1"/>
  <c r="I98" i="1" s="1"/>
  <c r="E63" i="1" a="1"/>
  <c r="E63" i="1" s="1"/>
  <c r="H58" i="1" a="1"/>
  <c r="H58" i="1" s="1"/>
  <c r="H73" i="1" a="1"/>
  <c r="H73" i="1" s="1"/>
  <c r="H153" i="1" a="1"/>
  <c r="H153" i="1" s="1"/>
  <c r="E114" i="1" a="1"/>
  <c r="E114" i="1" s="1"/>
  <c r="D151" i="1" a="1"/>
  <c r="D151" i="1" s="1"/>
  <c r="I181" i="1" a="1"/>
  <c r="I181" i="1" s="1"/>
  <c r="D47" i="1" a="1"/>
  <c r="D47" i="1" s="1"/>
  <c r="E76" i="1" a="1"/>
  <c r="E76" i="1" s="1"/>
  <c r="D206" i="1" a="1"/>
  <c r="D206" i="1" s="1"/>
  <c r="E115" i="1" a="1"/>
  <c r="E115" i="1" s="1"/>
  <c r="D181" i="1" a="1"/>
  <c r="D181" i="1" s="1"/>
  <c r="I100" i="1" a="1"/>
  <c r="I100" i="1" s="1"/>
  <c r="D85" i="1" a="1"/>
  <c r="D85" i="1" s="1"/>
  <c r="I80" i="1" a="1"/>
  <c r="I80" i="1" s="1"/>
  <c r="D76" i="1" a="1"/>
  <c r="D76" i="1" s="1"/>
  <c r="E43" i="1" a="1"/>
  <c r="E43" i="1" s="1"/>
  <c r="I62" i="1" a="1"/>
  <c r="I62" i="1" s="1"/>
  <c r="I58" i="1" a="1"/>
  <c r="I58" i="1" s="1"/>
  <c r="H201" i="1" a="1"/>
  <c r="H201" i="1" s="1"/>
  <c r="H43" i="1" a="1"/>
  <c r="H43" i="1" s="1"/>
  <c r="I138" i="1" a="1"/>
  <c r="I138" i="1" s="1"/>
  <c r="H110" i="1" a="1"/>
  <c r="H110" i="1" s="1"/>
  <c r="H206" i="1" a="1"/>
  <c r="H206" i="1" s="1"/>
  <c r="H180" i="1" a="1"/>
  <c r="H180" i="1" s="1"/>
  <c r="I179" i="1" a="1"/>
  <c r="I179" i="1" s="1"/>
  <c r="H50" i="1" a="1"/>
  <c r="H50" i="1" s="1"/>
  <c r="I154" i="1" a="1"/>
  <c r="I154" i="1" s="1"/>
  <c r="H163" i="1" a="1"/>
  <c r="H163" i="1" s="1"/>
  <c r="H114" i="1" a="1"/>
  <c r="H114" i="1" s="1"/>
  <c r="D152" i="1" a="1"/>
  <c r="D152" i="1" s="1"/>
  <c r="E89" i="1" a="1"/>
  <c r="E89" i="1" s="1"/>
  <c r="D83" i="1" a="1"/>
  <c r="D83" i="1" s="1"/>
  <c r="H121" i="1" a="1"/>
  <c r="H121" i="1" s="1"/>
  <c r="D149" i="1" a="1"/>
  <c r="D149" i="1" s="1"/>
  <c r="I172" i="1" a="1"/>
  <c r="I172" i="1" s="1"/>
  <c r="E206" i="1" a="1"/>
  <c r="E206" i="1" s="1"/>
  <c r="I83" i="1" a="1"/>
  <c r="I83" i="1" s="1"/>
  <c r="D46" i="1" a="1"/>
  <c r="D46" i="1" s="1"/>
  <c r="D163" i="1" a="1"/>
  <c r="D163" i="1" s="1"/>
  <c r="H164" i="1" a="1"/>
  <c r="H164" i="1" s="1"/>
  <c r="E156" i="1" a="1"/>
  <c r="E156" i="1" s="1"/>
  <c r="I157" i="1" a="1"/>
  <c r="I157" i="1" s="1"/>
  <c r="H42" i="1" a="1"/>
  <c r="H42" i="1" s="1"/>
  <c r="D188" i="1" a="1"/>
  <c r="D188" i="1" s="1"/>
  <c r="H112" i="1" a="1"/>
  <c r="H112" i="1" s="1"/>
  <c r="I201" i="1" a="1"/>
  <c r="I201" i="1" s="1"/>
  <c r="H194" i="1" a="1"/>
  <c r="H194" i="1" s="1"/>
  <c r="H81" i="1" a="1"/>
  <c r="H81" i="1" s="1"/>
  <c r="I69" i="1" a="1"/>
  <c r="I69" i="1" s="1"/>
  <c r="E111" i="1" a="1"/>
  <c r="E111" i="1" s="1"/>
  <c r="E186" i="1" a="1"/>
  <c r="E186" i="1" s="1"/>
  <c r="H140" i="1" a="1"/>
  <c r="H140" i="1" s="1"/>
  <c r="D157" i="1" a="1"/>
  <c r="D157" i="1" s="1"/>
  <c r="E92" i="1" a="1"/>
  <c r="E92" i="1" s="1"/>
  <c r="I110" i="1" a="1"/>
  <c r="I110" i="1" s="1"/>
  <c r="H132" i="1" a="1"/>
  <c r="H132" i="1" s="1"/>
  <c r="E176" i="1" a="1"/>
  <c r="E176" i="1" s="1"/>
  <c r="E138" i="1" a="1"/>
  <c r="E138" i="1" s="1"/>
  <c r="E75" i="1" a="1"/>
  <c r="E75" i="1" s="1"/>
  <c r="D198" i="1" a="1"/>
  <c r="D198" i="1" s="1"/>
  <c r="H52" i="1" a="1"/>
  <c r="H52" i="1" s="1"/>
  <c r="H57" i="1" a="1"/>
  <c r="H57" i="1" s="1"/>
  <c r="E198" i="1" a="1"/>
  <c r="E198" i="1" s="1"/>
  <c r="D34" i="1" a="1"/>
  <c r="D34" i="1" s="1"/>
  <c r="H149" i="1" a="1"/>
  <c r="H149" i="1" s="1"/>
</calcChain>
</file>

<file path=xl/sharedStrings.xml><?xml version="1.0" encoding="utf-8"?>
<sst xmlns="http://schemas.openxmlformats.org/spreadsheetml/2006/main" count="1810" uniqueCount="846">
  <si>
    <t>Any</t>
  </si>
  <si>
    <t>Cost</t>
  </si>
  <si>
    <t>Resource Type</t>
  </si>
  <si>
    <t>Focus Area Type</t>
  </si>
  <si>
    <t>Name</t>
  </si>
  <si>
    <t>Publisher</t>
  </si>
  <si>
    <t>Description</t>
  </si>
  <si>
    <t>Age groups</t>
  </si>
  <si>
    <t>Type</t>
  </si>
  <si>
    <t>Key Stages (Suitable For)</t>
  </si>
  <si>
    <t>KS Filter</t>
  </si>
  <si>
    <t>Cost Filter</t>
  </si>
  <si>
    <t>Type Filter</t>
  </si>
  <si>
    <t>include?</t>
  </si>
  <si>
    <t>Graduate Prospects Ltd</t>
  </si>
  <si>
    <t>10 Alternative Science Careers</t>
  </si>
  <si>
    <t>List of some science careers outside of scientific research and healthcare, such as Communication and Outreach, Patent law, Scientific Publishing, and more.</t>
  </si>
  <si>
    <t>Career Option</t>
  </si>
  <si>
    <t>Free!</t>
  </si>
  <si>
    <t>Lifehack</t>
  </si>
  <si>
    <t>11 Practical Ways to Stop Procrastination</t>
  </si>
  <si>
    <t>Article suggesting some methods for stopping procrastination, for people who find it hard to start - or stick at - important activities</t>
  </si>
  <si>
    <t>Article</t>
  </si>
  <si>
    <t>National Careers Service</t>
  </si>
  <si>
    <t>Animal Care Careers</t>
  </si>
  <si>
    <t>Learn about the different career options in Animal Care, and how to get into them</t>
  </si>
  <si>
    <t>Anna Freud Centre</t>
  </si>
  <si>
    <t>Anna Freud - On My Mind</t>
  </si>
  <si>
    <t>On My Mind is co-produced by young people to help other young people through a list of services which offer wellbeing support or urgent help. It also offers information about helping others with mental and emotional health and wellbeing, strategies for self-care, and more.</t>
  </si>
  <si>
    <t>AsapScience</t>
  </si>
  <si>
    <t>AsapScience: 3 Top Study Lifehacks</t>
  </si>
  <si>
    <t>Video explaining 3 great lifehacks to help you study more effectively</t>
  </si>
  <si>
    <t>Video</t>
  </si>
  <si>
    <t>Skill</t>
  </si>
  <si>
    <t>AsapScience: Getting Better Sleep</t>
  </si>
  <si>
    <t>Video explaining what you should do before bed to increase your chances of falling asleep more quickly, and getting better quality of sleep</t>
  </si>
  <si>
    <t>Wellbeing</t>
  </si>
  <si>
    <t>Barclays PLC</t>
  </si>
  <si>
    <t>Barclays Life Skills - Personal Finances</t>
  </si>
  <si>
    <t>A collection of advice on managing your finances, including how to save effectively, understanding common finance terms, payslips explained, and avoiding online fraud</t>
  </si>
  <si>
    <t>BBC</t>
  </si>
  <si>
    <t>BBC - David Attenborough Documentaries</t>
  </si>
  <si>
    <t>Documentaries about nature, from plants and animals to oceans and mountains. TV license needed.</t>
  </si>
  <si>
    <t>Knowledge</t>
  </si>
  <si>
    <t>BBC Bitesize - Becoming a Pharmacist</t>
  </si>
  <si>
    <t>Video and article about becoming a pharmacist, covering role, lifestyle, training, salary, and more</t>
  </si>
  <si>
    <t>MIT</t>
  </si>
  <si>
    <t>MIT - Scratch</t>
  </si>
  <si>
    <t>Scratch is an easy-to-use tool for creating animations and games, which will teach you to program at the same time!</t>
  </si>
  <si>
    <t>Career option</t>
  </si>
  <si>
    <t>Association for Young People's Health</t>
  </si>
  <si>
    <t>Be Healthy - Peer Support</t>
  </si>
  <si>
    <t>Free advice on how to best support your friends when they need it - or ask for support from your friend when you need it</t>
  </si>
  <si>
    <t>GTI Media</t>
  </si>
  <si>
    <t>Becoming a dentist</t>
  </si>
  <si>
    <t>Article explaining the entry requirements for dentistry courses, what dentistry degrees involve, and the career options available to dentistry graduates.</t>
  </si>
  <si>
    <t>Becoming a doctor</t>
  </si>
  <si>
    <t>Article explaining the different types of doctors, the steps needed to become a doctor, and the different paths you could take into medicine.</t>
  </si>
  <si>
    <t>Youth Employment UK CIC</t>
  </si>
  <si>
    <t>Build your Communication Skills</t>
  </si>
  <si>
    <t>Webpage explaining the different types of communication skills, how to build them while you're at school, and how they can benefit you in whatever career you choose</t>
  </si>
  <si>
    <t>Step Up To Serve</t>
  </si>
  <si>
    <t>I Will</t>
  </si>
  <si>
    <t>I Will offers opportunities to get involved with volunteering and make a positive impact, both locally and nationally.</t>
  </si>
  <si>
    <t>Other</t>
  </si>
  <si>
    <t>BBC Newsround</t>
  </si>
  <si>
    <t>All the news you need to know about, written and designed for young people</t>
  </si>
  <si>
    <t>Do It Life Social Enterprise Ltd</t>
  </si>
  <si>
    <t>Do It</t>
  </si>
  <si>
    <t>Search tool to help you find opportunities to volunteer, either locally or from home!</t>
  </si>
  <si>
    <t>Gapminder Foundation</t>
  </si>
  <si>
    <t>Gap Minder</t>
  </si>
  <si>
    <t>Learn about important global issues and statistics such as poverty, climate change and global health through engaging videos and games.</t>
  </si>
  <si>
    <t>Build your Problem-Solving Skills</t>
  </si>
  <si>
    <t>Life is full of problems, and avoiding them is impossible - but solving them is very possible, especially if you develop your problem-solving skills. This webpage will help you do that</t>
  </si>
  <si>
    <t>Build your Self Belief Skills</t>
  </si>
  <si>
    <t>Article outlining some key skills practices which will boost your self-belief and help you to build motivation, resilience and positive attitude</t>
  </si>
  <si>
    <t>Build your Self-Management Skills</t>
  </si>
  <si>
    <t>Webpage about the benefits of initiative, organisation and accountability, and how to develop these key skills</t>
  </si>
  <si>
    <t>Build your Teamwork Skills</t>
  </si>
  <si>
    <t>Webpage explaining the importance of teamwork skills and some nifty ways of developing them while you're at school</t>
  </si>
  <si>
    <t>Careermap Limited</t>
  </si>
  <si>
    <t>Career Map - Apprenticeships &amp; Courses</t>
  </si>
  <si>
    <t>Listing of apprenticeship and job opportunities, which you can filter by industry and location.</t>
  </si>
  <si>
    <t>Search Tool</t>
  </si>
  <si>
    <t>Career Planner</t>
  </si>
  <si>
    <t>A series of quizzes designed to help you learn which careers might be right for you, based on your skills, motivation and desires.
 You'll get as much out of this exercise as you put in, so be sure to answer all of the questions as honestly as you can.</t>
  </si>
  <si>
    <t>Quiz/Game</t>
  </si>
  <si>
    <t>Careers in healthcare</t>
  </si>
  <si>
    <t>List of pages about careers in Healthcare, including Nursing apprenticeships, Pharmacy courses, Public health careers, Midwifery courses, and more.</t>
  </si>
  <si>
    <t>Careers in Hospitality and Travel without a degree</t>
  </si>
  <si>
    <t>Article outlining some of the paths you might take into Hospitality and Travel other than university, such as apprenticeships, entry-level roles and school leaver programmes.</t>
  </si>
  <si>
    <t>Careers involving animals</t>
  </si>
  <si>
    <t>Article describing a number of careers involving animals, from marine biologist to police dog handler: what they involve, and how to start your career in each.</t>
  </si>
  <si>
    <t>CBBC - Staying Safe Online</t>
  </si>
  <si>
    <t>Some suggestions of things to bear in mind when you're using the internet, from online friendships to your digital footprint</t>
  </si>
  <si>
    <t>Codecademy</t>
  </si>
  <si>
    <t>Codecademy - Learn CSS</t>
  </si>
  <si>
    <t>This free online course will teach you the basics of how to design and code the visual elements of online content, such as websites</t>
  </si>
  <si>
    <t>Online Course</t>
  </si>
  <si>
    <t>Codecademy - Learn Game Design with Phaser</t>
  </si>
  <si>
    <t>This free online course will teach you the basics of how to code a desktop or mobile game using Phaser, a free 2D game framework</t>
  </si>
  <si>
    <t>Codecademy - Learn HTML</t>
  </si>
  <si>
    <t>This free online course will teach you the basics of HTML; the main programming language used to write webpages</t>
  </si>
  <si>
    <t>Construction Apprenticeships</t>
  </si>
  <si>
    <t>Learn about the different types and providers of Construction apprenticeships, what they involve, and how to apply for one</t>
  </si>
  <si>
    <t>UCAS</t>
  </si>
  <si>
    <t>Courses and careers in Drama, Music and Performing Arts</t>
  </si>
  <si>
    <t>Article explaining the different qualifications, skills and qualities needed to succeed in a career in Drama, Music and Performing Arts. Also includes a list of possible careers.</t>
  </si>
  <si>
    <t>Post-school destination</t>
  </si>
  <si>
    <t>Apps for Good</t>
  </si>
  <si>
    <t>Design an App</t>
  </si>
  <si>
    <t>Online course which will teach you about problem solving and app design</t>
  </si>
  <si>
    <t>Develop your Listening/Problem Solving Skills</t>
  </si>
  <si>
    <t>These two short clips introduce the value of listening and problem-solving skills, then the links at the end of each section will develop them further</t>
  </si>
  <si>
    <t>Video/Online Course</t>
  </si>
  <si>
    <t>Graphic Change Ltd</t>
  </si>
  <si>
    <t>Draw More Bootcamp</t>
  </si>
  <si>
    <t>Free online course for anyone who wants to learn to draw!</t>
  </si>
  <si>
    <t>Emergency and Uniform Services</t>
  </si>
  <si>
    <t>List of webpages explaining the possible career paths you could take in the Emergency and Uniform services, such as Aid Worker, Coastguard, Prison Officer, and more.</t>
  </si>
  <si>
    <t>Engineering Apprenticeships</t>
  </si>
  <si>
    <t>Article about engineering apprenticeships: What's apprenticeships are available, which firms offer them, who they are aimed at, what's involved, how much you'll be paid, and how to apply.</t>
  </si>
  <si>
    <t>Enrivonmental Graduate Careers</t>
  </si>
  <si>
    <t>Learn about the different career options in Environment and Agriculture, what they involve, and how to get into them</t>
  </si>
  <si>
    <t>Environmental careers and how to get them</t>
  </si>
  <si>
    <t>Article explaining the different possible career paths involving working to conserve the environment, such as Ecologist, Environmental Protection Agent, Renewable Energy Engineer, and more.</t>
  </si>
  <si>
    <t>Exercise for Wellbeing</t>
  </si>
  <si>
    <t>Exercise doesn't just benefit your physical health. This article, written by young people for young people, explains how exercise can be beneficial to your mental and emotional wellbeing as well.</t>
  </si>
  <si>
    <t>Generation Lockdown</t>
  </si>
  <si>
    <t>A writing competition in which writers aged 7-17 share stories of life in lockdown. These are then judged by a published author, with the best entries being published in a book!</t>
  </si>
  <si>
    <t>Goal Setting</t>
  </si>
  <si>
    <t>This article, written by young people for young people, explains how goal setting goals each day can help you feel happier and more organised.</t>
  </si>
  <si>
    <t>Hair and Beauty Jobs</t>
  </si>
  <si>
    <t>Webpage for exploring the different roles available in Hair and Beauty.</t>
  </si>
  <si>
    <t>Lots!</t>
  </si>
  <si>
    <t>Hospitality and Event Management Jobs</t>
  </si>
  <si>
    <t>Descriptions of some of the different careers you might start in Hospitality and Event Management, such as: Catering Manager, Chef, Event Manager, Exhibition Designer, and more.</t>
  </si>
  <si>
    <t>How do I become a Scientist?</t>
  </si>
  <si>
    <t>Article about how to start a career in science: which A levels to take, apprenticeship schemes, and university options.</t>
  </si>
  <si>
    <t>How do I get into charity work?</t>
  </si>
  <si>
    <t>Article about how to start a career in charity work, from setting up work experience and making applications to building and using a network.</t>
  </si>
  <si>
    <t>How do I get into Teaching?</t>
  </si>
  <si>
    <t>Article outlining the steps you need to take in order to start a career as a teacher, from what to study at university to teacher training.</t>
  </si>
  <si>
    <t>How to ask employers for work experience</t>
  </si>
  <si>
    <t>Not all work experience opportunities are advertised. This article outlines how to approach an employer and ask for work experience, from contacting an employer to tailoring your CV.</t>
  </si>
  <si>
    <t>School of Life</t>
  </si>
  <si>
    <t>How to be an Entrepreneur</t>
  </si>
  <si>
    <t>Video suggesting a good starting point for thinking about business ideas</t>
  </si>
  <si>
    <t>How to become a Counsellor</t>
  </si>
  <si>
    <t>Article describing the role of a counsellor, as well as their responsibilities, salary and working hours.</t>
  </si>
  <si>
    <t>How to become a Firefighter</t>
  </si>
  <si>
    <t>Article about becoming a firefighter: how to become one, what the role involves, and the career path you can expect.</t>
  </si>
  <si>
    <t>How to become a Lawyer</t>
  </si>
  <si>
    <t>Article outlining the qualifications needed to become a lawyer, and the different types of careers you might take in Law Practice.</t>
  </si>
  <si>
    <t>How to become a Paramedic</t>
  </si>
  <si>
    <t>How to become a Police Officer</t>
  </si>
  <si>
    <t>Article about becoming a police officer: how to become one, what the role involves, and the career path you can expect.</t>
  </si>
  <si>
    <t>How to become an accountant</t>
  </si>
  <si>
    <t>Article outlining the steps involved in becoming a professional accountant, from studying the right subjects to securing a job or apprenticeship.</t>
  </si>
  <si>
    <t>How to become an architect</t>
  </si>
  <si>
    <t>Article explaining why you might want to become an architect, the different paths into architecture, and what to expect from a career as an architect.</t>
  </si>
  <si>
    <t>How to get into Engineering</t>
  </si>
  <si>
    <t>Article outlining the different routes into professional engineering, from which A levels to study to the university degrees or apprenticeships available.</t>
  </si>
  <si>
    <t>How to I get into Retail, Buying or Fashion?</t>
  </si>
  <si>
    <t>Article about the ways in which you could start a career in Retail, Buying and Fashion: apprenticeships, graduate schemes and entry-level roles; as well as the different ways in which your career might progress</t>
  </si>
  <si>
    <t>Google</t>
  </si>
  <si>
    <t>How to Stay Calm Under Pressure</t>
  </si>
  <si>
    <t>Video explaining why we "choke" under pressure, and how to remain calm when you're nervous</t>
  </si>
  <si>
    <t>Khan Academy</t>
  </si>
  <si>
    <t>Introduction to JavaScript Programming</t>
  </si>
  <si>
    <t>Free online introduction to JavaScript, teaching you to create visual elements using code</t>
  </si>
  <si>
    <t>The Kid Should See This</t>
  </si>
  <si>
    <t>A collection of smart, interesting videos designed for audiences of all ages.</t>
  </si>
  <si>
    <t>Is Medicine For Me?</t>
  </si>
  <si>
    <t>Article about the types of career in medicine, and the training, commitment, and lifestyle flexibility needed to succeed in them.</t>
  </si>
  <si>
    <t>Learning Mind</t>
  </si>
  <si>
    <t>Learning Mind: Be Honest With Yourself</t>
  </si>
  <si>
    <t>This article outlines the value of being honest with yourself, and suggests some areas in which doing so is particularly valuable</t>
  </si>
  <si>
    <t>Characteristic</t>
  </si>
  <si>
    <t>Legal Apprenticeships</t>
  </si>
  <si>
    <t>Article outlining some of the legal apprenticeships available to schools leavers wanting to enter a career in law</t>
  </si>
  <si>
    <t>Machine Learning Course</t>
  </si>
  <si>
    <t>Online course which will teach you the basics of machine learning</t>
  </si>
  <si>
    <t>Make up artist job profile</t>
  </si>
  <si>
    <t>Article describing the role of a makeup artist: what kind of person the role is suited to; the responsibilities of a makeup artist; the salary you can expect; and the working hours.</t>
  </si>
  <si>
    <t>Childline</t>
  </si>
  <si>
    <t>Childline - Calm Zone</t>
  </si>
  <si>
    <t>Provides a selection of activities designed to help you relax and let go of stress.</t>
  </si>
  <si>
    <t>Being Assertive</t>
  </si>
  <si>
    <t>Information from Childline on Assertiveness:
 - What it means to be assertive
 - Ways to be assertive
 - When to be assertive
 - Standing up to friends
 - Feeling prepared</t>
  </si>
  <si>
    <t>Totaljobs</t>
  </si>
  <si>
    <t>Milkround - entry level jobs</t>
  </si>
  <si>
    <t>Search tool to help you find jobs, either in a specific place or anywhere in the country, which you don't need further education to apply for.</t>
  </si>
  <si>
    <t>Milkround School Leavers</t>
  </si>
  <si>
    <t>In Milkround, you can explore possible career options, learn key skills such as CV writing and interview techniques, learn what you need to do in order to qualify for (and succeed in) the jobs you're interested in, and more.</t>
  </si>
  <si>
    <t>Careers and Enterprise Company</t>
  </si>
  <si>
    <t>My Choices Guide</t>
  </si>
  <si>
    <t>Information about everything to do with your future, such as what to expect on results day, support for jobhunting, further education applications, interview preparation and more!</t>
  </si>
  <si>
    <t>NHS</t>
  </si>
  <si>
    <t>NHS - Live Well, Eat Well</t>
  </si>
  <si>
    <t>Learn about what makes a balanced diet, and the most common mistakes people make when choosing what to eat</t>
  </si>
  <si>
    <t>NHS - The Role of a Social Worker</t>
  </si>
  <si>
    <t>NHS article on the role of a Social Worker, the entry requirements, and the different paths you could take to become one.</t>
  </si>
  <si>
    <t>Prospera Group Ltd</t>
  </si>
  <si>
    <t>Prospera E-Mentoring</t>
  </si>
  <si>
    <t>Online mentoring service covering skills, career advice, and more</t>
  </si>
  <si>
    <t>Not Going to Uni</t>
  </si>
  <si>
    <t>If you're considering an apprenticeship, or if you're not sure what you want to do when you finish school, this site is for you.
 Suggested activity: Go onto the website and search for apprenticeships which you think look interesting. Read up on what they offer and what their requirements are, then talk to a teacher or family member about it.</t>
  </si>
  <si>
    <t>British Nutrition Foundation</t>
  </si>
  <si>
    <t>Nutrition.org - Nutrition Information for Teenagers</t>
  </si>
  <si>
    <t>Website offering teenager-focused diet advice, including information about weight and diabetes and some top tips for eating healthily</t>
  </si>
  <si>
    <t>Online Chat/Peer Group Support</t>
  </si>
  <si>
    <t>This page explains why talking about things can be valuable, and links to a number of safe, free and reliable resources you can use to find someone to talk to.</t>
  </si>
  <si>
    <t>Panjango</t>
  </si>
  <si>
    <t>Answer some simple questions about the things you like to do in order to find out what types of careers might suit your personality and skills.</t>
  </si>
  <si>
    <t>Game/Quiz</t>
  </si>
  <si>
    <t>AccessEd</t>
  </si>
  <si>
    <t>Reach Uni</t>
  </si>
  <si>
    <t>Reach Uni is a 3-step course during which you will explore your options at university, stretch your skills and experiences, and learn how to apply</t>
  </si>
  <si>
    <t>KS5</t>
  </si>
  <si>
    <t>MeeTwo Education Ltd</t>
  </si>
  <si>
    <t>Meetwo</t>
  </si>
  <si>
    <t>App where you can post questions - and share solutions - on wellbeing topics. Meetwo is unique because you can share how you feel in both words and pictures</t>
  </si>
  <si>
    <t>Education and Employers</t>
  </si>
  <si>
    <t>I Could</t>
  </si>
  <si>
    <t>Website where you can explore the careers available across different areas and hear testimonials and advice from people in those careers</t>
  </si>
  <si>
    <t>Prince's Trust</t>
  </si>
  <si>
    <t>Prince's Trust - Business Plans</t>
  </si>
  <si>
    <t>Information about how to create a business plan, and templates to help you get started</t>
  </si>
  <si>
    <t>CTVC Ltd</t>
  </si>
  <si>
    <t>True Tube - The Earth</t>
  </si>
  <si>
    <t>True Tube is a collection of videos, often featuring children and young adults just like you, talking about complicated and important issues</t>
  </si>
  <si>
    <t>Property and Construction Jobs</t>
  </si>
  <si>
    <t>Article outlining some of the different jobs available in Property and Construction. Clicking on the links in this page will take you to a more detailed description of the roles listed.</t>
  </si>
  <si>
    <t>Unicef</t>
  </si>
  <si>
    <t>Protecting Your Mental Health During the Coronavirus Pandemic</t>
  </si>
  <si>
    <t>Advice on managing stress and anxiety during quarantine, and suggestions for how to cope.</t>
  </si>
  <si>
    <t>U-Explore Limited</t>
  </si>
  <si>
    <t>Start Profile</t>
  </si>
  <si>
    <t>Start is a free, online careers platform designed to help you explore career paths and work independently towards the ones which interest you</t>
  </si>
  <si>
    <t>Step Into The NHS</t>
  </si>
  <si>
    <t>Step into the NHS is a series of videos, stories and guides from people who work for the NHS, about their roles, the impacts they're having, and what you can expect if you pursue a similar career</t>
  </si>
  <si>
    <t>Public health careers</t>
  </si>
  <si>
    <t>Article explaining some of the different careers available in public health, and the steps involving in starting those careers.</t>
  </si>
  <si>
    <t>Google Collection - Arts and Culture</t>
  </si>
  <si>
    <t>Experience art and culture from around the world in a series of virtual tours and online exhibitions from over 100 museums</t>
  </si>
  <si>
    <t>Google Open Heritage</t>
  </si>
  <si>
    <t>Explore cultural locations and artifacts in 3D, learn about the restoration process, and explore cultural sites in street view</t>
  </si>
  <si>
    <t>CGP Grey</t>
  </si>
  <si>
    <t>Self-Development: Themes vs Goals</t>
  </si>
  <si>
    <t>Video explaining why most people have trouble sticking to their new years' resolutions, and suggesting an alternative which might work better for you: Themes</t>
  </si>
  <si>
    <t>The Student Ladder</t>
  </si>
  <si>
    <t>Student Ladder - Work Experience</t>
  </si>
  <si>
    <t>Offers information about work experience, available work experience opportunities, career options and scholarships</t>
  </si>
  <si>
    <t>Mission.org (Via Medium.com)</t>
  </si>
  <si>
    <t>Honesty: How it benefits you and others</t>
  </si>
  <si>
    <t>Article outlining the importance and benefits of honesty; from better health to a more successful career</t>
  </si>
  <si>
    <t>Free Trial</t>
  </si>
  <si>
    <t>Young Enterprise</t>
  </si>
  <si>
    <t>Student Loans Decoded</t>
  </si>
  <si>
    <t>Video series with accompanying activities which will teach you everything you need to know about student finance, from the cost of university to how student loans are paid back</t>
  </si>
  <si>
    <t>Target Careers - Careers in Sports</t>
  </si>
  <si>
    <t>Offers information about the possible career paths in Sport, Health and Fitness, what the different roles involve, and what you need to do in order to get a job in the area you're interested in</t>
  </si>
  <si>
    <t>Target Careers - Creative Careers</t>
  </si>
  <si>
    <t>Articles about creative careers and how to get into them, from creative writing to film production.</t>
  </si>
  <si>
    <t>Target Careers - Marketing &amp; PR</t>
  </si>
  <si>
    <t>Article explaining what a marketing/PR writer does, what skills you'll need, and how to become one</t>
  </si>
  <si>
    <t>Year Out Group</t>
  </si>
  <si>
    <t>Planning your Gap Year</t>
  </si>
  <si>
    <t>Article outlining some of the common options for spending a gap year, such as volunteering, travelling, and work placements</t>
  </si>
  <si>
    <t>UCAS - Gap Year Ideas</t>
  </si>
  <si>
    <t>Things to think about before taking a gap year, and some inspiration for things to do if you do decide to take one</t>
  </si>
  <si>
    <t>Med School Insiders</t>
  </si>
  <si>
    <t>7 Steps to Curing Procrastination</t>
  </si>
  <si>
    <t>Video explaining why we procrastinate, and some proven methods to beat procrastination and be more productive</t>
  </si>
  <si>
    <t>Tate Gallery</t>
  </si>
  <si>
    <t>Tate Kids - Games &amp; Quizzes</t>
  </si>
  <si>
    <t>A collection of games and quizzes all about art and creativity</t>
  </si>
  <si>
    <t>Tate Kids - Make</t>
  </si>
  <si>
    <t>A collection of ideas for creative projects, from creating a doodle gif to animating a figurine</t>
  </si>
  <si>
    <t>TED</t>
  </si>
  <si>
    <t>Ted Ed: How to Spot a Fad Diet</t>
  </si>
  <si>
    <t>Video about Fad Diets: Why they often don't work, and how to spot them</t>
  </si>
  <si>
    <t>Professional Training for Young People</t>
  </si>
  <si>
    <t>Informative article, opportunities from employers and organisations, and a newsletter featuring skills and life hacks - all targeted and young people</t>
  </si>
  <si>
    <t>The Big Guide to CV Writing</t>
  </si>
  <si>
    <t>Guidance on CV writing, and free templates to help you get started.</t>
  </si>
  <si>
    <t>The Student Room</t>
  </si>
  <si>
    <t>The Student Room offers advice and discussion forums on study help, which A levels to choose, university applications, career options, and what you need to do to get the career you want.</t>
  </si>
  <si>
    <t>The Student Room - Things you should know before starting college</t>
  </si>
  <si>
    <t>A quick read which breaks down some of the biggest differences between school and college, and how to make sure you get off to the best possible start.</t>
  </si>
  <si>
    <t>The Uni Guide</t>
  </si>
  <si>
    <t>The Uni guide will help you to understand: the degrees on offer at universities; which university is right for you; which grades you need in which subjects to get in; personal statements; applying and preparing for university, and more.</t>
  </si>
  <si>
    <t>Kaspersky Lab</t>
  </si>
  <si>
    <t>Top 10 Internet Safety Rules</t>
  </si>
  <si>
    <t>Some more technical advice on surfing the web safely and avoiding becoming a victim of cybercrime</t>
  </si>
  <si>
    <t>Top ten non-office jobs</t>
  </si>
  <si>
    <t>Article providing some ideas for alternative careers which don't involve working in an office, such as Zookeeper, Photographer, Outdoor instructor, and more.</t>
  </si>
  <si>
    <t>Travel and Tourism courses and careers</t>
  </si>
  <si>
    <t>Article explaining the different routes into a career in Travel and Tourism, through university degrees, apprenticeships, and professional qualifications.</t>
  </si>
  <si>
    <t>Types of Careers in Law</t>
  </si>
  <si>
    <t>Article explaining the different types of lawyers, and what you can expect from a career as each</t>
  </si>
  <si>
    <t>UCAS - Apprenticeships</t>
  </si>
  <si>
    <t>UCAS is not just an organisation for people who want to go to university! They also have lots of resources on apprenticeships, such as:
 - What an apprenticeship is, and what it involves
 - What you'll be doing if you choose to do an apprenticeship
 - Which apprenticeships are available, and what careers you can go into following one
 - How to get onto an apprenticeship</t>
  </si>
  <si>
    <t>UCAS - Counselling and Social Services</t>
  </si>
  <si>
    <t>Article listing some of the different careers you might choose in Counselling and Social Services. Clicking on the links in this page will take you to more detailed descriptions of the roles listed, and what you need to do to start a career there.</t>
  </si>
  <si>
    <t>UCAS - Student Finance</t>
  </si>
  <si>
    <t>Learn about student loans, bursaries, scholarships, and how to manage your money at university</t>
  </si>
  <si>
    <t>UCAS - University</t>
  </si>
  <si>
    <t>UCAS will help you to explore: what and where to study if you want to go to university; what your other options are if you don't want to go to university;
 how student finance works; what to expect on results day; and more.</t>
  </si>
  <si>
    <t>Virtual Museum Tours</t>
  </si>
  <si>
    <t>Google offers virtual tours of museums in New York, Paris, Seoul, Berlin, Amsterdam, São Paulo, London, Florence, Mexico City and Los Angeles</t>
  </si>
  <si>
    <t>I Want to Choose My Next Step</t>
  </si>
  <si>
    <t>If you're not sure what you want to do as a career or are considering your options, this site has a number of videos, quizzes and articles to help you find a path that's right for you</t>
  </si>
  <si>
    <t>Udemy</t>
  </si>
  <si>
    <t>Introduction to Graphic Design</t>
  </si>
  <si>
    <t>This course introduces the basics of graphic design, using a free online tool called Canva</t>
  </si>
  <si>
    <t>Wellbeing - Meditation</t>
  </si>
  <si>
    <t>This article and video, produced by young people for young people, expains how and why meditation can be useful, and offers some tips on getting started.</t>
  </si>
  <si>
    <t>Gettingiton.org.uk</t>
  </si>
  <si>
    <t>Getting It On - Health &amp; Wellbeing</t>
  </si>
  <si>
    <t>Website dedicated to teaching young people about complex issues such as Sexual Health &amp; Relationships, Consent, Drugs &amp; Alcohol, Emotional Wellbeing, and more</t>
  </si>
  <si>
    <t>Getting It On - Healthy Eating</t>
  </si>
  <si>
    <t>Webpage explaining what is meant by a healthy diet, why you don't have to give up your favourite foods, and how to ensure you're giving your body what it needs</t>
  </si>
  <si>
    <t>Wellbeing - Writing Things Down</t>
  </si>
  <si>
    <t>This article, featuring testimonials from other young people, explains the value of regularly writing down your thoughts and feelings.</t>
  </si>
  <si>
    <t>What is Phishing/Online Fraud?</t>
  </si>
  <si>
    <t>Article explaining the different types of online fraud, such as Phishing and Smishing, and what to look out for to avoid becoming a target</t>
  </si>
  <si>
    <t>What types of jobs and employers are there in IT?</t>
  </si>
  <si>
    <t>Article exploring the different types of IT jobs, and the different industries which offer them. 
 Note - not all IT jobs are technical! There are a number of options to explore in the business side as well.</t>
  </si>
  <si>
    <t>Work Shadowing</t>
  </si>
  <si>
    <t>Short article explaining what work shadowing is, how it works, and how to find and land a work shadowing opportunity.</t>
  </si>
  <si>
    <t>NHS - Sleep Problems</t>
  </si>
  <si>
    <t>NHS page about sleep problems, their causes, and some ways to improve your sleep quality</t>
  </si>
  <si>
    <t>Would a career in business suit me?</t>
  </si>
  <si>
    <t>Article about the different careers in business, from Sales to Management Consulting: What they involve, what the hours and travel are like, and a few things to bear in mind if you're planning on going into them.</t>
  </si>
  <si>
    <t>Would a career in Retail, Buying and Fashion suit me?</t>
  </si>
  <si>
    <t>Article exploring the advantages and challenges of a career in Retail, Buying and Fashion, and the skills needed to succeed.</t>
  </si>
  <si>
    <t>Fitness Blender LLC</t>
  </si>
  <si>
    <t>Fitness Blender</t>
  </si>
  <si>
    <t>Catalogue of free exercise videos. You can search by difficulty, length, training type and body area, and all movements have scaled options to cater for all skill levels</t>
  </si>
  <si>
    <t>Inspiring Digital Enterprise Award C.I.C.</t>
  </si>
  <si>
    <t>iDEA - Develop skills and earn qualifications</t>
  </si>
  <si>
    <t>Selection of online courses on topics from teamwork and citizenship to coding and animation. Learn at your pace, and earn badges while you do!</t>
  </si>
  <si>
    <t>FutureLearn Limited</t>
  </si>
  <si>
    <t>How to make a poem</t>
  </si>
  <si>
    <t>Learn how to 'make' your own poetry by exploring different poetic techniques and styles</t>
  </si>
  <si>
    <t>Free (Premium Option)</t>
  </si>
  <si>
    <t>An Introduction to Screenwriting</t>
  </si>
  <si>
    <t>This online course explores the key concepts and fundamental principles involved in the process of screenwriting</t>
  </si>
  <si>
    <t>Explore Filmmaking: from Script to Screen</t>
  </si>
  <si>
    <t>Learn from award-winning filmmakers how films go from script to screen with this film production course from the BFI Film Academy</t>
  </si>
  <si>
    <t>Explore Animation</t>
  </si>
  <si>
    <t>Learn animation techniques, including stop motion, 2D, CGI and pixilation, with award-winning animators, in this course from NFTS</t>
  </si>
  <si>
    <t>Social Media for Business</t>
  </si>
  <si>
    <t>Learn how to use social media for business, from creating a social media presence to measuring success.</t>
  </si>
  <si>
    <t>Introduction to Electrical Engineering</t>
  </si>
  <si>
    <t>Get a taste of an electrical engineering degree. Build your confidence in communicating ideas and using technical vocabulary</t>
  </si>
  <si>
    <t>Introduction to Flight Mechanics</t>
  </si>
  <si>
    <t>Discover how airplanes work and explore simple flight mechanics: from take off and landing, to the physics of flight</t>
  </si>
  <si>
    <t>Introduction to Atmospheric Chemistry</t>
  </si>
  <si>
    <t>What can we learn about Earth, and other planets in and beyond our solar system, by studying their atmospheres? Discover in this free online course</t>
  </si>
  <si>
    <t>Introduction to Biochemistry</t>
  </si>
  <si>
    <t>Explore the impact of biochemistry on energy and health and discover why biochemistry graduates are in demand; with the Biochemical Society</t>
  </si>
  <si>
    <t>Are Prisons a Suitable Punishment?</t>
  </si>
  <si>
    <t>Explore life inside UK prisons. Learn whether this type of punishment reduces crime and if rehabilitation can prevent reoffending</t>
  </si>
  <si>
    <t>Sport for Sustainable Development</t>
  </si>
  <si>
    <t>Explore the ways in which sports can actively contribute to the advancements of the Sustainable Development Goals</t>
  </si>
  <si>
    <t>Introduction to Songwriting</t>
  </si>
  <si>
    <t>Get a practical introduction to the mechanics of songwriting and meet established songwriters with this free online course</t>
  </si>
  <si>
    <t>Introduction to Nutrition and Food Safety</t>
  </si>
  <si>
    <t>Discover the importance of nutrition and a balanced diet, and build your understanding of food safety and what foods can harm us</t>
  </si>
  <si>
    <t>Mindfulness for Wellbeing and Peak Performance</t>
  </si>
  <si>
    <t>Learn mindfulness techniques to reduce stress and improve your wellbeing and work/study performance in this online course</t>
  </si>
  <si>
    <t>Interview Skills Course</t>
  </si>
  <si>
    <t>Discover how to get your dream job or course place with this interview skills training course, designed by careers experts</t>
  </si>
  <si>
    <t>Application Writing Course</t>
  </si>
  <si>
    <t>This free three week course will help you produce a perfect CV, application and online profile when applying for a job or course</t>
  </si>
  <si>
    <t>Care Home Nursing: Changing Perceptions</t>
  </si>
  <si>
    <t>Challenge your opinion of what it's like to be a care home nurse and understand their importance and varied responsibilities</t>
  </si>
  <si>
    <t>Would a Career in Science suit me?</t>
  </si>
  <si>
    <t>Article about the skills and qualities needed to be a scientist, and what to expect from a career in science, such as office hours, travel and professional development.</t>
  </si>
  <si>
    <t>Royal College of General Practitioners</t>
  </si>
  <si>
    <t>Observe GP</t>
  </si>
  <si>
    <t>Free interactive video platform providing insights into the role of a GP and the wider primary care team</t>
  </si>
  <si>
    <t>BAE Systems</t>
  </si>
  <si>
    <t>BAE Learning Hub</t>
  </si>
  <si>
    <t>A collection of activities designed to teach engineering, problem solving and programming</t>
  </si>
  <si>
    <t>KS3</t>
  </si>
  <si>
    <t>Would a career in Teaching and Education suit me?</t>
  </si>
  <si>
    <t>Article about the kind of person who makes a successful teacher, and some questions to ask yourself before choosing this career path.</t>
  </si>
  <si>
    <t>Young Minds</t>
  </si>
  <si>
    <t>Young Minds - Anger</t>
  </si>
  <si>
    <t>Advice about feelings of anger and aggression: why you might feel them, how they can affect you, and some ways of managing them and keeping calm</t>
  </si>
  <si>
    <t>The Day News &amp; Media Ltd</t>
  </si>
  <si>
    <t>The Day: News to Open Minds</t>
  </si>
  <si>
    <t>An accessible online news source targeted at young people</t>
  </si>
  <si>
    <t>Thinking About Teaching</t>
  </si>
  <si>
    <t>Want to know what life as a teacher is really like? This course goes into more detail about the job and lifestyle</t>
  </si>
  <si>
    <t>Young Minds - Anxiety</t>
  </si>
  <si>
    <t>Advice about Anxiety: what it is; the symptoms; the options for coping with it; and where you can get help if you need it</t>
  </si>
  <si>
    <t>Young Minds - Bullying</t>
  </si>
  <si>
    <t>Advice about Bullying: what constitutes bullying; how it can affect you, and how/where to get help</t>
  </si>
  <si>
    <t>Young Minds - Grief and Loss</t>
  </si>
  <si>
    <t>Advice about grief and loss: what grieving means, how it might feel, some ways to work through it, and where you can find support if you need it</t>
  </si>
  <si>
    <t>West Yorkshire Combined Authority</t>
  </si>
  <si>
    <t>Future Goals - Creative Careers</t>
  </si>
  <si>
    <t>Information about creative careers: career options, key skills and subjects, which jobs are in demand, and more!</t>
  </si>
  <si>
    <t>Future Goals - Digital Careers</t>
  </si>
  <si>
    <t>Information about careers in digital: career options, key skills and subjects, which jobs are in demand, and more!</t>
  </si>
  <si>
    <t>Future Goals - Health and Social Care Careers</t>
  </si>
  <si>
    <t>Information about careers in Health and Social Care: career options, key skills and subjects, which jobs are in demand, and more!</t>
  </si>
  <si>
    <t>Future Goals - Construction Careers</t>
  </si>
  <si>
    <t>Information about careers in Construction: career options, key skills and subjects, which jobs are in demand, and more!</t>
  </si>
  <si>
    <t>Future Goals - Manufacturing and Engineering Careers</t>
  </si>
  <si>
    <t>Information about careers in Manufacturing and Engineering: career options, key skills and subjects, which jobs are in demand, and more!</t>
  </si>
  <si>
    <t>Future Goals - Financial and Professional Services Careers</t>
  </si>
  <si>
    <t>Information about careers in Financial and Professional Services: career options, key skills and subjects, which jobs are in demand, and more!</t>
  </si>
  <si>
    <t>Your Money Matters</t>
  </si>
  <si>
    <t>Online textbook which will teach you everything you need to know about managing your personal finances, from saving &amp; borrowing to security &amp; fraud</t>
  </si>
  <si>
    <t>The Education Hub Group Limited</t>
  </si>
  <si>
    <t>Springpod</t>
  </si>
  <si>
    <t>Springpod work with industry partners to offer virtual work experience placements as well as listings for apprenticeship opportunities</t>
  </si>
  <si>
    <t>UCAS Virtual Tours</t>
  </si>
  <si>
    <t>List of videos and virtual tours and open days</t>
  </si>
  <si>
    <t>Your Game Plan ltd</t>
  </si>
  <si>
    <t>Your Game Plan</t>
  </si>
  <si>
    <t>Develop key skills like assertiveness, dealing with conflict, and communication; and complete certified courses to help your CV stand out</t>
  </si>
  <si>
    <t>Springpod - Online Open Days</t>
  </si>
  <si>
    <t>Learn about schools, colleges and universities, and attend virtual open days to get a feel for what they're really like</t>
  </si>
  <si>
    <t>Key Stages</t>
  </si>
  <si>
    <t>Focus Area Name</t>
  </si>
  <si>
    <t>Animal care</t>
  </si>
  <si>
    <t>KS2</t>
  </si>
  <si>
    <t>Charity and voluntary work</t>
  </si>
  <si>
    <t>Audio</t>
  </si>
  <si>
    <t>Computing and Technology</t>
  </si>
  <si>
    <t>KS4</t>
  </si>
  <si>
    <t>Community</t>
  </si>
  <si>
    <t>Creative arts, design and fashion</t>
  </si>
  <si>
    <t>One-off Payment</t>
  </si>
  <si>
    <t>Engineering and manufacturing</t>
  </si>
  <si>
    <t>Subscription</t>
  </si>
  <si>
    <t>Environment and agriculture</t>
  </si>
  <si>
    <t>Finance and business</t>
  </si>
  <si>
    <t>Hair and beauty</t>
  </si>
  <si>
    <t>Healthcare</t>
  </si>
  <si>
    <t>Hospitality, catering and events management</t>
  </si>
  <si>
    <t>Law practice</t>
  </si>
  <si>
    <t>Leisure and tourism</t>
  </si>
  <si>
    <t>Marketing, media and PR</t>
  </si>
  <si>
    <t>Music and performing arts</t>
  </si>
  <si>
    <t>Police, military, security and rescue services</t>
  </si>
  <si>
    <t>Politics and public service</t>
  </si>
  <si>
    <t>Property, construction and architecture</t>
  </si>
  <si>
    <t>Retail and customer services</t>
  </si>
  <si>
    <t>Science and pharmaceuticals</t>
  </si>
  <si>
    <t>Social work and counselling</t>
  </si>
  <si>
    <t>Sport, health and fitness</t>
  </si>
  <si>
    <t>Teaching and education</t>
  </si>
  <si>
    <t>Ambition</t>
  </si>
  <si>
    <t>Assertiveness</t>
  </si>
  <si>
    <t>Persistence</t>
  </si>
  <si>
    <t>Organisation</t>
  </si>
  <si>
    <t>Kindness and compassion</t>
  </si>
  <si>
    <t>Patience</t>
  </si>
  <si>
    <t>Openness and tolerance</t>
  </si>
  <si>
    <t>Respectfulness and manners</t>
  </si>
  <si>
    <t>Honesty</t>
  </si>
  <si>
    <t>Self-awareness</t>
  </si>
  <si>
    <t>Calmness</t>
  </si>
  <si>
    <t>Getting on with others</t>
  </si>
  <si>
    <t>The environment</t>
  </si>
  <si>
    <t>Current affairs</t>
  </si>
  <si>
    <t>British Politics, Society and Values</t>
  </si>
  <si>
    <t>Managing your finances</t>
  </si>
  <si>
    <t>Mental and emotional wellbeing</t>
  </si>
  <si>
    <t>Staying healthy: Lifestyle, diet, and assessing risks</t>
  </si>
  <si>
    <t>Media Literacy and critical thinking</t>
  </si>
  <si>
    <t>Staying safe</t>
  </si>
  <si>
    <t>Digital life</t>
  </si>
  <si>
    <t>Different cultures, beliefs and opinions</t>
  </si>
  <si>
    <t>Gap Year</t>
  </si>
  <si>
    <t>University</t>
  </si>
  <si>
    <t>College (Full Time)</t>
  </si>
  <si>
    <t>College (Part Time)</t>
  </si>
  <si>
    <t>Apprenticeship</t>
  </si>
  <si>
    <t>Get A Job</t>
  </si>
  <si>
    <t>Start A Company</t>
  </si>
  <si>
    <t>No Idea!</t>
  </si>
  <si>
    <t>Self-development</t>
  </si>
  <si>
    <t>Academic</t>
  </si>
  <si>
    <t>Creativity</t>
  </si>
  <si>
    <t>Problem solving</t>
  </si>
  <si>
    <t>Comprehension</t>
  </si>
  <si>
    <t>Resilience</t>
  </si>
  <si>
    <t>Communication</t>
  </si>
  <si>
    <t>Teamwork</t>
  </si>
  <si>
    <t>Leadership</t>
  </si>
  <si>
    <t>Extra-curricular pursuits</t>
  </si>
  <si>
    <t>Work experience</t>
  </si>
  <si>
    <t>Sports and fitness</t>
  </si>
  <si>
    <t>Nutrition</t>
  </si>
  <si>
    <t>Rest</t>
  </si>
  <si>
    <t>Cleanliness</t>
  </si>
  <si>
    <t>Staying Safe</t>
  </si>
  <si>
    <t>Self-Esteem</t>
  </si>
  <si>
    <t>Someone to talk to</t>
  </si>
  <si>
    <t>Development Area</t>
  </si>
  <si>
    <t>Topic</t>
  </si>
  <si>
    <t>Work Experience</t>
  </si>
  <si>
    <t>Animal Care</t>
  </si>
  <si>
    <t>No idea!</t>
  </si>
  <si>
    <t>The Environment</t>
  </si>
  <si>
    <t>Start a Company</t>
  </si>
  <si>
    <t>Aspirations Online Resources list</t>
  </si>
  <si>
    <t>A teacher-curated bank of high quality, age-appropriate online PD resources for students—from wellbeing support to skills development to careers inspiration</t>
  </si>
  <si>
    <t>Filter by….</t>
  </si>
  <si>
    <t>Article; Search Tool</t>
  </si>
  <si>
    <t>KS4; KS5</t>
  </si>
  <si>
    <t>Characteristic; Skill</t>
  </si>
  <si>
    <t>Academic; Organisation; Self-development</t>
  </si>
  <si>
    <t>KS3; KS4; KS5</t>
  </si>
  <si>
    <t>KS2; KS3; KS4; KS5</t>
  </si>
  <si>
    <t>Characteristic; Knowledge; Wellbeing</t>
  </si>
  <si>
    <t>Calmness; Kindness and compassion; Mental and emotional wellbeing; Patience; Self-awareness; Staying safe; Rest; Someone to talk to</t>
  </si>
  <si>
    <t>Academic; Self-development</t>
  </si>
  <si>
    <t>Staying healthy: Lifestyle, diet, and assessing risks; Rest</t>
  </si>
  <si>
    <t>Lots!; Article; Game/Quiz; Other</t>
  </si>
  <si>
    <t>Article; Video</t>
  </si>
  <si>
    <t>Game/Quiz; Other</t>
  </si>
  <si>
    <t>Creativity; Computing and Technology</t>
  </si>
  <si>
    <t>Article; Other</t>
  </si>
  <si>
    <t>Skill; Wellbeing</t>
  </si>
  <si>
    <t>Mental and emotional wellbeing; Communication; Self-Esteem; Someone to talk to</t>
  </si>
  <si>
    <t>Self-awareness; Getting on with others; Self-development; Communication; Teamwork; Leadership</t>
  </si>
  <si>
    <t>Skill; Characteristic</t>
  </si>
  <si>
    <t>Charity and voluntary work; Self-development; Teamwork; Communication; Problem solving; Resilience; Leadership; Getting on with others</t>
  </si>
  <si>
    <t>Lots!; Article; Video; Game/Quiz</t>
  </si>
  <si>
    <t>Characteristic; Knowledge; Skill</t>
  </si>
  <si>
    <t>Politics and public service; Openness and tolerance; Current affairs; British Politics, Society and Values; Media Literacy and critical thinking; Different cultures, beliefs and opinions; Comprehension</t>
  </si>
  <si>
    <t>Search Tool; Other</t>
  </si>
  <si>
    <t>Charity and voluntary work; Organisation; Kindness and compassion; Respectfulness and manners; Getting on with others; Communication; Teamwork; Leadership; Extra-curricular pursuits</t>
  </si>
  <si>
    <t>Kindness and compassion; Openness and tolerance; Respectfulness and manners; The environment; British Politics, Society and Values; Media Literacy and critical thinking; Different cultures, beliefs and opinions; Comprehension</t>
  </si>
  <si>
    <t>Persistence; Self-development; Problem solving; Comprehension</t>
  </si>
  <si>
    <t>Skill; Wellbeing; Characteristic</t>
  </si>
  <si>
    <t>Self-development; Resilience; Leadership; Self-Esteem; Self-awareness</t>
  </si>
  <si>
    <t>Organisation; Self-awareness; Self-development</t>
  </si>
  <si>
    <t>Post-school destination; Career Option</t>
  </si>
  <si>
    <t>Apprenticeship; Get a Job</t>
  </si>
  <si>
    <t>Get a job; No idea!</t>
  </si>
  <si>
    <t>Career option; Post-school destination</t>
  </si>
  <si>
    <t>Leisure and tourism; Hospitality, catering and events management; Get a job</t>
  </si>
  <si>
    <t>KS3; KS4</t>
  </si>
  <si>
    <t>Staying safe; Digital Life</t>
  </si>
  <si>
    <t>Computing and Technology; Self-development; Problem solving; Comprehension; Creativity</t>
  </si>
  <si>
    <t>Apprenticeship; Property, construction and architecture</t>
  </si>
  <si>
    <t>Music and performing arts; University; Apprenticeship; College (Full Time); College (Part Time)</t>
  </si>
  <si>
    <t>Lots!; Online Course; Game/Quiz; Video</t>
  </si>
  <si>
    <t>Career option; Skill</t>
  </si>
  <si>
    <t>Computing and Technology; Creative arts, design and fashion; Creativity; Problem Solving</t>
  </si>
  <si>
    <t>Self-development; Problem solving; Comprehension; Communication</t>
  </si>
  <si>
    <t>Engineering and manufacturing; Apprenticeship</t>
  </si>
  <si>
    <t>Knowledge; Skill</t>
  </si>
  <si>
    <t>Mental and emotional wellbeing; Staying healthy: Lifestyle, diet, and assessing risks; Sports and fitness</t>
  </si>
  <si>
    <t xml:space="preserve">Self-development; Creativity; Comprehension; Communication; Ambition; </t>
  </si>
  <si>
    <t>Mental and emotional wellbeing; Self-development; Organisation; Ambition; Persistence</t>
  </si>
  <si>
    <t>Characteristic; Post-school destination; Skill</t>
  </si>
  <si>
    <t>Work Experience; Ambition; Assertiveness; Persistence; Respectfulness and manners; Get A Job; Resilience; Communication</t>
  </si>
  <si>
    <t>Retail and customer services; Creative arts, design and fashion</t>
  </si>
  <si>
    <t>Calmness; Self-Development</t>
  </si>
  <si>
    <t>Online Course; Video</t>
  </si>
  <si>
    <t>; Career Option; Skill</t>
  </si>
  <si>
    <t>Self-development; Computing and Technology; Creative arts, design and fashion; Creativity; Extra-curricular pursuits</t>
  </si>
  <si>
    <t>Knowledge; Characteristic</t>
  </si>
  <si>
    <t>Honesty; Self-awareness</t>
  </si>
  <si>
    <t>Characteristic; Post-school destination; Career Option</t>
  </si>
  <si>
    <t>Law practice; Ambition; Apprenticeship</t>
  </si>
  <si>
    <t>Computing and Technology; Comprehension</t>
  </si>
  <si>
    <t>Lots!; Article; Video</t>
  </si>
  <si>
    <t>KS2; KS3; KS4</t>
  </si>
  <si>
    <t>Mental and emotional wellbeing; Self-awareness; Calmness</t>
  </si>
  <si>
    <t>Lots!; Article</t>
  </si>
  <si>
    <t>Characteristic; Wellbeing</t>
  </si>
  <si>
    <t>Mental and emotional wellbeing; Assertiveness; Self-esteem</t>
  </si>
  <si>
    <t>Get A Job; No idea!</t>
  </si>
  <si>
    <t>Staying healthy: Lifestyle, diet, and assessing risks; Nutrition</t>
  </si>
  <si>
    <t>Wellbeing; Knowledge</t>
  </si>
  <si>
    <t>Mental and emotional wellbeing; Someone to talk to; Staying safe</t>
  </si>
  <si>
    <t>Online Course; Video; Article</t>
  </si>
  <si>
    <t>Mental and emotional wellbeing; Self-awareness; Communication; Openness and tolerance; Kindness and compassion; Calmness; Creativity</t>
  </si>
  <si>
    <t>Lots!; Video; Article; Search Tool</t>
  </si>
  <si>
    <t>Skill; Post-school destination</t>
  </si>
  <si>
    <t>Property, construction and architecture; Engineering and manufacturing</t>
  </si>
  <si>
    <t>Lots!; Video; Article</t>
  </si>
  <si>
    <t>Healthcare; Politics and public service</t>
  </si>
  <si>
    <t>Lots!; Video; Other</t>
  </si>
  <si>
    <t>Lots!; Article; Video; Other</t>
  </si>
  <si>
    <t>Self-development; Persistence; Organisation</t>
  </si>
  <si>
    <t>Managing your finances; University</t>
  </si>
  <si>
    <t>Get a Job; Sport, health and fitness</t>
  </si>
  <si>
    <t>Creative arts, design and fashion; Marketing, media and PR; Music and performing arts; Creativity</t>
  </si>
  <si>
    <t>Marketing, media and PR; Creativity</t>
  </si>
  <si>
    <t>Lots!; Article; Video; Search Tool</t>
  </si>
  <si>
    <t>Creative arts, design and fashion; Creativity</t>
  </si>
  <si>
    <t>Video; Other</t>
  </si>
  <si>
    <t>Lots!; Search Tool; Other</t>
  </si>
  <si>
    <t>Post-school destination; Skill</t>
  </si>
  <si>
    <t>Lots!; Article; Community; Other</t>
  </si>
  <si>
    <t>College (Full Time); College (Part Time)</t>
  </si>
  <si>
    <t>Lots!; Article; Search Tool; Game/Quiz</t>
  </si>
  <si>
    <t>Leisure and tourism; University; Apprenticeship; College (Full Time); College (Part Time)</t>
  </si>
  <si>
    <t>Law practice; Ambition</t>
  </si>
  <si>
    <t>Knowledge; Post-school destination</t>
  </si>
  <si>
    <t>University; Managing your finances</t>
  </si>
  <si>
    <t>Lots!; Video; Article; Game/Quiz</t>
  </si>
  <si>
    <t>Career Option; Skill</t>
  </si>
  <si>
    <t>Mental and emotional wellbeing; Self-awareness; Calmness; Patience; Rest</t>
  </si>
  <si>
    <t>Lots!; Article; Search Tool; Other</t>
  </si>
  <si>
    <t>Assertiveness; Self-awareness; Mental and emotional wellbeing; Staying healthy: Lifestyle, diet, and assessing risks; Staying safe; Nutrition; Rest; Staying Safe; Someone to talk to</t>
  </si>
  <si>
    <t>Characteristic; Skill; Wellbeing</t>
  </si>
  <si>
    <t>Mental and emotional wellbeing; Organisation; Self-awareness; Calmness; Self-development; Comprehension; Rest</t>
  </si>
  <si>
    <t>Managing your finances; Staying safe; Digital life</t>
  </si>
  <si>
    <t>Work Experience; Ambition; Respectfulness and manners; Get A Job; Communication</t>
  </si>
  <si>
    <t>Staying healthy: Lifestyle, diet, and assessing risks; Sports and fitness</t>
  </si>
  <si>
    <t>Career Option; Characteristic; Knowledge; Post-school destination; Skill</t>
  </si>
  <si>
    <t>Computing and Technology; Creative arts, design and fashion; Engineering and manufacturing; Finance and business; Marketing, media and PR; Organisation; British Politics, Society and Values; Media Literacy and critical thinking; Digital life; Start A Company; Self-development; Creativity; Problem solving; Comprehension; Teamwork; Extra-curricular pursuits</t>
  </si>
  <si>
    <t>Extra-curricular pursuits; Creativity</t>
  </si>
  <si>
    <t>Creativity; Creative arts, design and fashion; Extra-curricular pursuits</t>
  </si>
  <si>
    <t>Computing and Technology; Finance and business; Marketing, media and PR; Extra-curricular pursuits</t>
  </si>
  <si>
    <t>Extra-curricular pursuits; Engineering and manufacturing</t>
  </si>
  <si>
    <t>Extra-curricular pursuits; Science and pharmaceuticals</t>
  </si>
  <si>
    <t>Extra-curricular pursuits; Science and pharmaceuticals; Healthcare</t>
  </si>
  <si>
    <t>Characteristic; Knowledge</t>
  </si>
  <si>
    <t>Extra-curricular pursuits; Kindness and compassion; Media Literacy and critical thinking; Different cultures, beliefs and opinions; British Politics, Society and Values</t>
  </si>
  <si>
    <t>Career Option; Characteristic</t>
  </si>
  <si>
    <t>Extra-curricular pursuits; Sport, health and fitness; Charity and voluntary work; Kindness and compassion</t>
  </si>
  <si>
    <t>Skill; Career option</t>
  </si>
  <si>
    <t>Creativity; Extra-curricular pursuits; Music and performing arts</t>
  </si>
  <si>
    <t>Career option; Knowledge</t>
  </si>
  <si>
    <t>Extra-curricular pursuits; Hospitality, catering and events management; Staying healthy: Lifestyle, diet, and assessing risks</t>
  </si>
  <si>
    <t>Self-awareness; Calmness; Mental and emotional wellbeing; Self-development; Extra-curricular pursuits</t>
  </si>
  <si>
    <t>Ambition; Self-development; Communication; Extra-curricular pursuits</t>
  </si>
  <si>
    <t>Skill; Career Option; Characteristic</t>
  </si>
  <si>
    <t>Self-development; Extra-curricular pursuits; Healthcare; Social work and counselling; Kindness and compassion</t>
  </si>
  <si>
    <t>Work experience; Healthcare</t>
  </si>
  <si>
    <t>Problem Solving; Engineering and manufacturing</t>
  </si>
  <si>
    <t>Mental and emotional wellbeing; Calmness</t>
  </si>
  <si>
    <t>Mental and emotional wellbeing; Calmness; Self-esteem</t>
  </si>
  <si>
    <t>Mental and emotional wellbeing; Staying Safe</t>
  </si>
  <si>
    <t>Article; Video; Search Tool</t>
  </si>
  <si>
    <t>Get a Job; Creative arts, design and fashion; Marketing, media and PR; Ambition</t>
  </si>
  <si>
    <t>Career option; Post-school destination; Characteristic</t>
  </si>
  <si>
    <t>Computing and Technology; Marketing, media and PR; Get a Job; Ambition</t>
  </si>
  <si>
    <t>Post-school destination; Characteristic; Career Option</t>
  </si>
  <si>
    <t>Healthcare; Get a Job; Ambition; Social work and counselling; Science and pharmaceuticals</t>
  </si>
  <si>
    <t>Characteristic; Post-school destination</t>
  </si>
  <si>
    <t>Property, construction and architecture; Ambition; Get a Job</t>
  </si>
  <si>
    <t>Post-school destination; Characteristic</t>
  </si>
  <si>
    <t>Engineering and manufacturing; Get a Job; Ambition</t>
  </si>
  <si>
    <t>Finance and business; Get a Job; Ambition</t>
  </si>
  <si>
    <t>Apprenticeship; Get A Job; Work experience</t>
  </si>
  <si>
    <t>Video; Search Tool</t>
  </si>
  <si>
    <t>Article; Online Course; Other</t>
  </si>
  <si>
    <t>Ambition; Assertiveness; Organisation; Respectfulness and manners; Self-awareness; Getting on with others; Get A Job; Problem solving; Comprehension; Communication; Leadership; Extra-curricular pursuits</t>
  </si>
  <si>
    <t>Article; Search Tool; Video</t>
  </si>
  <si>
    <t>University; College (Full Time); College (Part Time)</t>
  </si>
  <si>
    <t>Development Areas and Topics</t>
  </si>
  <si>
    <t>These are the Aspirations 'focus areas'. For more information on which are proving most popular with students, visit our blog</t>
  </si>
  <si>
    <t>Age</t>
  </si>
  <si>
    <r>
      <t xml:space="preserve">This resource list has been put together by East Learning, with inputs from our partner schools. We run the Aspirations programme, which helps schools collect data on their students' interests, needs and ambitions and easily convert that into tailored careers, wellbeing, extra-curricular and PSHE programmes that fit. You can find out more on our website, </t>
    </r>
    <r>
      <rPr>
        <b/>
        <u/>
        <sz val="11"/>
        <color rgb="FF2C46ED"/>
        <rFont val="Calibri Bold"/>
      </rPr>
      <t>eastlearning.co.uk</t>
    </r>
    <r>
      <rPr>
        <sz val="11"/>
        <color rgb="FF000000"/>
        <rFont val="Calibri Light"/>
        <family val="2"/>
      </rPr>
      <t xml:space="preserve">. 
If you'd like to know more—or if you have suggestions for resources to add to this list—please get in touch on </t>
    </r>
    <r>
      <rPr>
        <b/>
        <u/>
        <sz val="11"/>
        <color rgb="FF2C46ED"/>
        <rFont val="Calibri Bold"/>
      </rPr>
      <t>support@eastlearning.co.uk</t>
    </r>
  </si>
  <si>
    <t>URL</t>
  </si>
  <si>
    <t>https://www.prospects.ac.uk/jobs-and-work-experience/job-sectors/science-and-pharmaceuticals/10-alternative-science-careers</t>
  </si>
  <si>
    <t>https://www.lifehack.org/articles/featured/11-practical-ways-to-stop-procrastination.html</t>
  </si>
  <si>
    <t>https://nationalcareers.service.gov.uk/job-categories/animal-care</t>
  </si>
  <si>
    <t>https://www.annafreud.org/on-my-mind/</t>
  </si>
  <si>
    <t>https://www.youtube.com/watch?v=Y_B6VADhY84</t>
  </si>
  <si>
    <t>https://www.youtube.com/watch?v=EiYm20F9WXU</t>
  </si>
  <si>
    <t>https://barclayslifeskills.com/i-want-to-get-to-grips-with-money-and-my-payslip/school</t>
  </si>
  <si>
    <t>https://www.bbc.co.uk/iplayer/group/p06m42d9</t>
  </si>
  <si>
    <t>https://www.bbc.co.uk/bitesize/articles/zrcn2sg</t>
  </si>
  <si>
    <t>https://scratch.mit.edu/</t>
  </si>
  <si>
    <t>http://behealthy-peersupport.org.uk/#choice</t>
  </si>
  <si>
    <t>https://targetcareers.co.uk/career-sectors/healthcare-and-veterinary-medicine/1014257-how-to-become-a-dentist-and-your-job-options</t>
  </si>
  <si>
    <t>https://targetcareers.co.uk/career-sectors/healthcare-and-veterinary-medicine/1014231-medical-careers-guide-becoming-a-doctor-in-the-uk</t>
  </si>
  <si>
    <t>https://www.youthemployment.org.uk/young-professional-training/communication-skills-young-professional/</t>
  </si>
  <si>
    <t>https://www.iwill.org.uk/young-people</t>
  </si>
  <si>
    <t>https://www.bbc.co.uk/newsround</t>
  </si>
  <si>
    <t>https://do-it.org/opportunities/search</t>
  </si>
  <si>
    <t>https://www.gapminder.org/</t>
  </si>
  <si>
    <t>https://www.youthemployment.org.uk/young-professional-training/problem-solving-skills-young-professional/</t>
  </si>
  <si>
    <t>https://www.youthemployment.org.uk/young-professional-training/self-belief-skills-young-professional/</t>
  </si>
  <si>
    <t>https://www.youthemployment.org.uk/young-professional-training/self-management-skills-young-professional/</t>
  </si>
  <si>
    <t>https://www.youthemployment.org.uk/young-professional-training/teamwork-skills-young-professional/</t>
  </si>
  <si>
    <t>https://careermap.co.uk/careers/apprentice</t>
  </si>
  <si>
    <t>https://www.prospects.ac.uk/planner</t>
  </si>
  <si>
    <t>https://www.prospects.ac.uk/jobs-and-work-experience/job-sectors/healthcare</t>
  </si>
  <si>
    <t>https://targetcareers.co.uk/career-sectors/hospitality-and-travel/98-careers-in-hospitality-and-travel-without-a-degree</t>
  </si>
  <si>
    <t>https://targetcareers.co.uk/careers-advice/choosing-your-career/385873-i-want-a-job-working-with-animals-what-careers-are-there</t>
  </si>
  <si>
    <t>https://www.bbc.co.uk/cbbc/findoutmore/help-me-out-staying-safe-online</t>
  </si>
  <si>
    <t>https://www.codecademy.com/learn/learn-css</t>
  </si>
  <si>
    <t>https://www.codecademy.com/learn/learn-phaser</t>
  </si>
  <si>
    <t>https://www.codecademy.com/learn/learn-html</t>
  </si>
  <si>
    <t>https://www.prospects.ac.uk/jobs-and-work-experience/job-sectors/property-and-construction/construction-apprenticeships</t>
  </si>
  <si>
    <t>https://www.ucas.com/job-subjects/drama-music-and-performing-arts</t>
  </si>
  <si>
    <t>https://docs.google.com/presentation/d/1C1LoO_BE6wqIQsJIirG6gEDLs1YWta24Q0tQqhveGjc/edit#slide=id.g238b9af060_0_112</t>
  </si>
  <si>
    <t>https://barclayslifeskills.com/i-want-to-develop-my-skills-for-work/school/listening-and-problem-solving-skills-can-be-essential-in-the-workplace</t>
  </si>
  <si>
    <t>https://graphicchange.com/boot-camp?fbclid=IwAR2w-1zHFLRy27Qu1fMm9ys8YEKacHhFWibcY2rmrepUtvs12qvvRTp7Z98</t>
  </si>
  <si>
    <t>https://nationalcareers.service.gov.uk/job-categories/emergency-and-uniform-services</t>
  </si>
  <si>
    <t>https://www.prospects.ac.uk/jobs-and-work-experience/job-sectors/engineering-and-manufacturing/engineering-apprenticeships</t>
  </si>
  <si>
    <t>https://www.prospects.ac.uk/jobs-and-work-experience/job-sectors/environment-and-agriculture/graduate-environmental-jobs</t>
  </si>
  <si>
    <t>https://targetcareers.co.uk/careers-advice/choosing-your-career/894159-environmental-careers-and-how-to-get-them</t>
  </si>
  <si>
    <t>https://www.annafreud.org/on-my-mind/self-care/physical-exercise/</t>
  </si>
  <si>
    <t>https://generationlockdown.co.uk/</t>
  </si>
  <si>
    <t>https://www.annafreud.org/on-my-mind/self-care/goal-setting/</t>
  </si>
  <si>
    <t>https://www.youthemployment.org.uk/careers-hub-sector/hair-and-beauty/</t>
  </si>
  <si>
    <t>https://www.prospects.ac.uk/jobs-and-work-experience/job-sectors/hospitality-and-events-management/hospitality-jobs</t>
  </si>
  <si>
    <t>https://targetcareers.co.uk/career-sectors/science/156-how-to-become-a-scientist-careers-in-science</t>
  </si>
  <si>
    <t>https://targetcareers.co.uk/career-sectors/public-sector-and-charity/140-how-do-i-get-into-charity-work</t>
  </si>
  <si>
    <t>https://targetcareers.co.uk/career-sectors/teaching-and-education/160-how-do-i-get-into-teaching-and-education</t>
  </si>
  <si>
    <t>https://www.prospects.ac.uk/jobs-and-work-experience/work-experience-and-internships/how-to-ask-employers-for-work-experience</t>
  </si>
  <si>
    <t>https://www.youtube.com/watch?v=lJjILQu2xM8</t>
  </si>
  <si>
    <t>https://www.prospects.ac.uk/job-profiles/counsellor</t>
  </si>
  <si>
    <t>https://nationalcareers.service.gov.uk/job-profiles/firefighter</t>
  </si>
  <si>
    <t>https://www.prospects.ac.uk/jobs-and-work-experience/job-sectors/law-sector/how-to-become-a-lawyer</t>
  </si>
  <si>
    <t>https://nationalcareers.service.gov.uk/job-profiles/paramedic</t>
  </si>
  <si>
    <t>https://nationalcareers.service.gov.uk/job-profiles/police-officer</t>
  </si>
  <si>
    <t>https://www.prospects.ac.uk/jobs-and-work-experience/job-sectors/accountancy-banking-and-finance/how-to-become-an-accountant</t>
  </si>
  <si>
    <t>https://www.prospects.ac.uk/jobs-and-work-experience/job-sectors/property-and-construction/how-to-become-an-architect</t>
  </si>
  <si>
    <t>https://www.prospects.ac.uk/jobs-and-work-experience/job-sectors/engineering-and-manufacturing/how-to-become-an-engineer</t>
  </si>
  <si>
    <t>https://targetcareers.co.uk/career-sectors/retail-buying-and-fashion/370-how-do-i-get-into-retail-buying-or-fashion</t>
  </si>
  <si>
    <t>https://www.youtube.com/watch?v=CqgmozFr_GM</t>
  </si>
  <si>
    <t>https://www.khanacademy.org/computing/computer-programming/programming/intro-to-programming/a/learning-programming-on-khan-academy</t>
  </si>
  <si>
    <t>https://thekidshouldseethis.com/</t>
  </si>
  <si>
    <t>https://targetcareers.co.uk/career-sectors/healthcare-and-veterinary-medicine/1014253-is-medicine-for-me</t>
  </si>
  <si>
    <t>https://www.learning-mind.com/be-honest-with-yourself/</t>
  </si>
  <si>
    <t>https://targetcareers.co.uk/career-sectors/law/134-opportunities-for-school-leavers-in-law</t>
  </si>
  <si>
    <t>https://docs.google.com/presentation/d/1iPHMuILvV-Sd-CAB9okoAhdbkl0ugQSdqzK-ihKifes/edit#slide=id.g31fa62a360_1_0</t>
  </si>
  <si>
    <t>https://www.prospects.ac.uk/job-profiles/make-up-artist</t>
  </si>
  <si>
    <t>https://www.childline.org.uk/toolbox/calm-zone/</t>
  </si>
  <si>
    <t>https://www.childline.org.uk/info-advice/your-feelings/feelings-emotions/being-assertive/</t>
  </si>
  <si>
    <t>https://www.milkround.com/jobs/entry-level</t>
  </si>
  <si>
    <t>https://www.milkround.com/school-leavers/register/</t>
  </si>
  <si>
    <t>https://resources.careersandenterprise.co.uk/sites/default/files/2020-08/1377_my_choices_guide-students_final_0_0.pdf</t>
  </si>
  <si>
    <t>https://www.nhs.uk/live-well/eat-well/the-eatwell-guide/?tabname=food-and-diet</t>
  </si>
  <si>
    <t>https://www.healthcareers.nhs.uk/explore-roles/wider-healthcare-team/roles-wider-healthcare-team/clinical-support-staff/social-worker</t>
  </si>
  <si>
    <t>https://prospela.com/</t>
  </si>
  <si>
    <t>https://www.notgoingtouni.co.uk/</t>
  </si>
  <si>
    <t>https://www.nutrition.org.uk/healthyliving/lifestages/teenagers.html?limitstart=0</t>
  </si>
  <si>
    <t>https://www.annafreud.org/on-my-mind/self-care/online-chat-or-peer-group-support/</t>
  </si>
  <si>
    <t>https://panjango.com/pages/career-paths-quiz</t>
  </si>
  <si>
    <t>https://www.access-ed.ngo/reachuni</t>
  </si>
  <si>
    <t>https://www.meetwo.co.uk/</t>
  </si>
  <si>
    <t>https://icould.com/</t>
  </si>
  <si>
    <t>https://www.princes-trust.org.uk/help-for-young-people/tools-resources/business-tools/business-plans</t>
  </si>
  <si>
    <t>https://www.truetube.co.uk/list?content%20types=films&amp;category=the%20earth&amp;page=1&amp;</t>
  </si>
  <si>
    <t>https://www.prospects.ac.uk/jobs-and-work-experience/job-sectors/property-and-construction/property-and-construction-jobs</t>
  </si>
  <si>
    <t>https://www.unicef.org/coronavirus/how-teenagers-can-protect-their-mental-health-during-coronavirus-covid-19</t>
  </si>
  <si>
    <t>https://www.startprofile.com/</t>
  </si>
  <si>
    <t>https://www.stepintothenhs.nhs.uk/careers/videos/apprenticeships</t>
  </si>
  <si>
    <t>prospects.ac.uk/jobs-and-work-experience/job-sectors/healthcare/public-health-careers</t>
  </si>
  <si>
    <t>https://artsandculture.google.com/partner</t>
  </si>
  <si>
    <t>https://artsandculture.google.com/project/openheritage</t>
  </si>
  <si>
    <t>https://www.youtube.com/watch?v=NVGuFdX5guE</t>
  </si>
  <si>
    <t>https://www.studentladder.co.uk/work-experience/</t>
  </si>
  <si>
    <t>https://medium.com/the-mission/honesty-how-it-benefits-you-and-others-ecb3e7fabb9a</t>
  </si>
  <si>
    <t>https://www.young-enterprise.org.uk/resources/student-loans-decoded/</t>
  </si>
  <si>
    <t>https://targetcareers.co.uk/careers-advice/choosing-your-career/1034364-careers-in-sports</t>
  </si>
  <si>
    <t>https://targetcareers.co.uk/career-sectors/arts-and-creative</t>
  </si>
  <si>
    <t>https://targetcareers.co.uk/career-sectors/arts-and-creative/1014327-careers-as-a-copywriter-or-content-writer</t>
  </si>
  <si>
    <t>https://yearoutgroup.org/gap-year-advice-planning/gap-year-options/</t>
  </si>
  <si>
    <t>https://www.ucas.com/alternatives/gap-year/gap-years-ideas-and-things-think-about</t>
  </si>
  <si>
    <t>https://www.youtube.com/watch?v=irp5ghCVNAM</t>
  </si>
  <si>
    <t>https://www.tate.org.uk/kids/games-quizzes</t>
  </si>
  <si>
    <t>https://www.tate.org.uk/kids/make</t>
  </si>
  <si>
    <t>https://www.youtube.com/watch?v=8V15Z-yyiVg</t>
  </si>
  <si>
    <t>https://www.youthemployment.org.uk/young-professional-training/</t>
  </si>
  <si>
    <t>https://targetjobs.co.uk/careers-advice/applications-and-cvs/667275-the-big-guide-to-cv-writing-make-our-template-your-own</t>
  </si>
  <si>
    <t>https://www.thestudentroom.co.uk/</t>
  </si>
  <si>
    <t>https://www.thestudentroom.co.uk/a-level/advice/things-you-should-know-before-starting-college</t>
  </si>
  <si>
    <t>https://www.theuniguide.co.uk/</t>
  </si>
  <si>
    <t>https://usa.kaspersky.com/resource-center/preemptive-safety/top-10-internet-safety-rules-and-what-not-to-do-online</t>
  </si>
  <si>
    <t>https://targetcareers.co.uk/careers-advice/choosing-your-career/1035367-ten-top-non-office-jobs</t>
  </si>
  <si>
    <t>https://www.prospects.ac.uk/jobs-and-work-experience/job-sectors/leisure-sport-and-tourism/travel-and-tourism-courses</t>
  </si>
  <si>
    <t>https://targetcareers.co.uk/career-sectors/law/192-what-types-of-jobs-and-employers-are-there-in-law</t>
  </si>
  <si>
    <t>https://www.ucas.com/apprenticeships-uk</t>
  </si>
  <si>
    <t>https://www.ucas.com/job-families/counselling-and-social-services</t>
  </si>
  <si>
    <t>https://www.ucas.com/money</t>
  </si>
  <si>
    <t>https://www.ucas.com/undergraduate</t>
  </si>
  <si>
    <t>https://artsandculture.google.com/story/igKSKBBnEBSGKg?hl=en</t>
  </si>
  <si>
    <t>https://barclayslifeskills.com/i-want-to-choose-my-next-step/school</t>
  </si>
  <si>
    <t>https://www.udemy.com/course/graphic-design-intro/?ranMID=39197&amp;ranEAID=1lpfN2v4Ay0&amp;ranSiteID=1lpfN2v4Ay0-Hud1mxp8w_LgGIEGPiSmpw&amp;LSNPUBID=1lpfN2v4Ay0&amp;utm_source=aff-campaign&amp;utm_medium=udemyads</t>
  </si>
  <si>
    <t>https://www.annafreud.org/on-my-mind/self-care/meditation/</t>
  </si>
  <si>
    <t>https://www.gettingiton.org.uk/</t>
  </si>
  <si>
    <t>https://www.gettingiton.org.uk/healthy-eating</t>
  </si>
  <si>
    <t>https://www.annafreud.org/on-my-mind/self-care/writing-things-down/</t>
  </si>
  <si>
    <t>https://barclayslifeskills.com/i-want-to-get-to-grips-with-money-and-my-payslip/school/what-is-phishing-and-online-fraud</t>
  </si>
  <si>
    <t>https://targetcareers.co.uk/career-sectors/it-and-technology/110-what-types-of-jobs-and-employers-are-there-in-it</t>
  </si>
  <si>
    <t>https://www.prospects.ac.uk/jobs-and-work-experience/work-experience-and-internships/work-shadowing</t>
  </si>
  <si>
    <t>https://www.nhs.uk/oneyou/every-mind-matters/sleep/?WT.tsrc=Search&amp;WT.mc_id=Sleep&amp;gclid=EAIaIQobChMIjpzjrZmE6gIVmK3tCh1HcAufEAAYASAAEgKgdvD_BwE</t>
  </si>
  <si>
    <t>https://targetcareers.co.uk/career-sectors/business/338-would-a-career-in-business-suit-me</t>
  </si>
  <si>
    <t>https://targetcareers.co.uk/career-sectors/retail-buying-and-fashion/152-would-a-career-in-retail-buying-and-fashion-suit-me</t>
  </si>
  <si>
    <t>https://www.fitnessblender.com/videos</t>
  </si>
  <si>
    <t>https://idea.org.uk/?fbclid=IwAR3trvyjkUvXR0CuPoiimhj9ibBbUvcMsApoDTAMYwMx7t2SAPmcZsVkZI4</t>
  </si>
  <si>
    <t>https://www.futurelearn.com/courses/how-to-make-a-poem</t>
  </si>
  <si>
    <t>https://www.futurelearn.com/courses/screenwriting</t>
  </si>
  <si>
    <t>https://www.futurelearn.com/courses/explore-filmmaking</t>
  </si>
  <si>
    <t>https://www.futurelearn.com/courses/explore-animation</t>
  </si>
  <si>
    <t>https://www.futurelearn.com/courses/digital-skills-social-media</t>
  </si>
  <si>
    <t>https://www.futurelearn.com/courses/electrical-engineering</t>
  </si>
  <si>
    <t>https://www.futurelearn.com/courses/flight-mechanics</t>
  </si>
  <si>
    <t>https://www.futurelearn.com/courses/discovering-science-atmospheric-chemistry</t>
  </si>
  <si>
    <t>https://www.futurelearn.com/courses/biochemistry</t>
  </si>
  <si>
    <t>https://www.futurelearn.com/courses/incarceration-prisons-suitable-punishment</t>
  </si>
  <si>
    <t>https://www.futurelearn.com/courses/sport-for-sustainable-development</t>
  </si>
  <si>
    <t>https://www.futurelearn.com/courses/songwriting</t>
  </si>
  <si>
    <t>https://www.futurelearn.com/courses/nutrition-food-safety</t>
  </si>
  <si>
    <t>https://www.futurelearn.com/courses/mindfulness-wellbeing-performance</t>
  </si>
  <si>
    <t>https://www.futurelearn.com/courses/interviews</t>
  </si>
  <si>
    <t>https://www.futurelearn.com/courses/writing-applications</t>
  </si>
  <si>
    <t>https://www.futurelearn.com/courses/nursing-care-homes</t>
  </si>
  <si>
    <t>https://targetcareers.co.uk/career-sectors/science/835-would-a-career-in-science-suit-me</t>
  </si>
  <si>
    <t>https://www.rcgp.org.uk/training-exams/discover-general-practice/observe-gp.aspx?fbclid=IwAR1WFg9Q3UsJa1UzPbsQTWpdh--7p09kaEuxot8yK7bsxaKEAayUL_CCxpM</t>
  </si>
  <si>
    <t>https://www.baesystems.com/en/careers/careers-in-the-uk/getting-ready-for-work/home-learning?fbclid=IwAR0yrrxy3S7TQYZgZNflwISzQCZyhuTeJ9R2gT5YIQaMc1ZEk6mVtltHuCg</t>
  </si>
  <si>
    <t>https://targetcareers.co.uk/career-sectors/teaching-and-education/164-would-a-career-in-teaching-and-education-suit-me</t>
  </si>
  <si>
    <t>https://youngminds.org.uk/find-help/feelings-and-symptoms/anger/</t>
  </si>
  <si>
    <t>https://theday.co.uk/</t>
  </si>
  <si>
    <t>https://www.futurelearn.com/courses/thinking-about-teaching</t>
  </si>
  <si>
    <t>https://youngminds.org.uk/find-help/conditions/anxiety/</t>
  </si>
  <si>
    <t>https://youngminds.org.uk/find-help/feelings-and-symptoms/bullying/</t>
  </si>
  <si>
    <t>https://youngminds.org.uk/find-help/feelings-and-symptoms/grief-and-loss/</t>
  </si>
  <si>
    <t>https://futuregoals.co.uk/creative/</t>
  </si>
  <si>
    <t>https://futuregoals.co.uk/digital/</t>
  </si>
  <si>
    <t>https://futuregoals.co.uk/health-and-social-care/</t>
  </si>
  <si>
    <t>https://futuregoals.co.uk/construction/</t>
  </si>
  <si>
    <t>https://futuregoals.co.uk/manufacturing-and-engineering/</t>
  </si>
  <si>
    <t>https://futuregoals.co.uk/financial-and-professional-services/</t>
  </si>
  <si>
    <t>https://www.young-enterprise.org.uk/resources/your-money-matters-financial-education-textbook/</t>
  </si>
  <si>
    <t>https://www.springpod.co.uk/</t>
  </si>
  <si>
    <t>https://www.ucas.com/undergraduate/what-and-where-study/open-days-and-events/virtual-tours</t>
  </si>
  <si>
    <t>https://yourgameplan.co.uk/for-students/</t>
  </si>
  <si>
    <t>https://www.onlineopendays.com/</t>
  </si>
  <si>
    <t>Development Area Filter</t>
  </si>
  <si>
    <t>Topic Filter</t>
  </si>
  <si>
    <t>Characteristic; Skill; Knowledge; Wellbeing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</si>
</sst>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0"/>
      <color rgb="FF000000"/>
      <name val="Arial"/>
    </font>
    <font>
      <sz val="10"/>
      <color theme="1"/>
      <name val="Arial"/>
      <family val="2"/>
    </font>
    <font>
      <b/>
      <sz val="11"/>
      <color rgb="FFFFFFFF"/>
      <name val="Nunito Sans"/>
    </font>
    <font>
      <sz val="11"/>
      <color rgb="FF000000"/>
      <name val="Nunito Sans"/>
    </font>
    <font>
      <u/>
      <sz val="11"/>
      <color rgb="FF0563C1"/>
      <name val="Nunito Sans"/>
    </font>
    <font>
      <sz val="11"/>
      <color rgb="FF000000"/>
      <name val="Arial"/>
      <family val="2"/>
    </font>
    <font>
      <u/>
      <sz val="11"/>
      <color rgb="FF0563C1"/>
      <name val="Calibri"/>
      <family val="2"/>
    </font>
    <font>
      <u/>
      <sz val="11"/>
      <color rgb="FF000000"/>
      <name val="Nunito Sans"/>
    </font>
    <font>
      <b/>
      <sz val="11"/>
      <color rgb="FF000000"/>
      <name val="Calibri"/>
      <family val="2"/>
    </font>
    <font>
      <sz val="11"/>
      <color rgb="FF000000"/>
      <name val="Calibri"/>
      <family val="2"/>
    </font>
    <font>
      <sz val="10"/>
      <color theme="1"/>
      <name val="Calibri"/>
      <family val="2"/>
    </font>
    <font>
      <b/>
      <sz val="11"/>
      <color rgb="FF000000"/>
      <name val="Calibri"/>
      <family val="2"/>
    </font>
    <font>
      <sz val="10"/>
      <color rgb="FF000000"/>
      <name val="Calibri"/>
      <family val="2"/>
    </font>
    <font>
      <b/>
      <sz val="14"/>
      <color theme="1"/>
      <name val="Calibri"/>
      <family val="2"/>
    </font>
    <font>
      <sz val="12"/>
      <color theme="1"/>
      <name val="Calibri"/>
      <family val="2"/>
    </font>
    <font>
      <sz val="10"/>
      <color rgb="FFFFFFFF"/>
      <name val="Calibri"/>
      <family val="2"/>
    </font>
    <font>
      <i/>
      <sz val="10"/>
      <color rgb="FF666666"/>
      <name val="Calibri"/>
      <family val="2"/>
    </font>
    <font>
      <sz val="12"/>
      <name val="Calibri"/>
      <family val="2"/>
    </font>
    <font>
      <b/>
      <sz val="12"/>
      <color rgb="FF2C46ED"/>
      <name val="Calibri"/>
      <family val="2"/>
    </font>
    <font>
      <b/>
      <sz val="12"/>
      <color rgb="FF666666"/>
      <name val="Calibri"/>
      <family val="2"/>
    </font>
    <font>
      <sz val="11"/>
      <color rgb="FF000000"/>
      <name val="Calibri Light"/>
      <family val="2"/>
    </font>
    <font>
      <b/>
      <sz val="14"/>
      <color rgb="FF000000"/>
      <name val="Calibri Bold"/>
    </font>
    <font>
      <sz val="12"/>
      <color rgb="FF000000"/>
      <name val="Calibri Light"/>
      <family val="2"/>
    </font>
    <font>
      <b/>
      <sz val="11"/>
      <color rgb="FF000000"/>
      <name val="Calibri Light"/>
      <family val="2"/>
    </font>
    <font>
      <b/>
      <u/>
      <sz val="11"/>
      <color rgb="FF2C46ED"/>
      <name val="Calibri Bold"/>
    </font>
    <font>
      <b/>
      <sz val="14"/>
      <color rgb="FF2C46ED"/>
      <name val="Calibri"/>
      <family val="2"/>
    </font>
    <font>
      <sz val="14"/>
      <color rgb="FF2C46ED"/>
      <name val="Calibri"/>
      <family val="2"/>
    </font>
    <font>
      <sz val="11"/>
      <color rgb="FF0000FF"/>
      <name val="Calibri"/>
      <family val="2"/>
    </font>
    <font>
      <sz val="11"/>
      <color theme="1"/>
      <name val="Calibri"/>
      <family val="2"/>
    </font>
    <font>
      <sz val="11"/>
      <name val="Calibri"/>
      <family val="2"/>
    </font>
    <font>
      <sz val="10"/>
      <color theme="1"/>
      <name val="Calibri Light"/>
      <family val="2"/>
    </font>
    <font>
      <u/>
      <sz val="10"/>
      <color theme="10"/>
      <name val="Arial"/>
      <family val="2"/>
    </font>
    <font>
      <b/>
      <sz val="10"/>
      <name val="Calibri"/>
      <family val="2"/>
    </font>
    <font>
      <sz val="10"/>
      <color rgb="FF000000"/>
      <name val="Arial"/>
      <family val="2"/>
    </font>
  </fonts>
  <fills count="4">
    <fill>
      <patternFill patternType="none"/>
    </fill>
    <fill>
      <patternFill patternType="gray125"/>
    </fill>
    <fill>
      <patternFill patternType="solid">
        <fgColor rgb="FFFFFBE6"/>
        <bgColor rgb="FFFFFBE6"/>
      </patternFill>
    </fill>
    <fill>
      <patternFill patternType="solid">
        <fgColor rgb="FF0000FF"/>
        <bgColor rgb="FF0000FF"/>
      </patternFill>
    </fill>
  </fills>
  <borders count="7">
    <border>
      <left/>
      <right/>
      <top/>
      <bottom/>
      <diagonal/>
    </border>
    <border>
      <left/>
      <right/>
      <top/>
      <bottom style="thick">
        <color rgb="FFFEE034"/>
      </bottom>
      <diagonal/>
    </border>
    <border>
      <left/>
      <right/>
      <top/>
      <bottom style="thin">
        <color theme="1"/>
      </bottom>
      <diagonal/>
    </border>
    <border>
      <left/>
      <right/>
      <top style="thick">
        <color rgb="FFFEE034"/>
      </top>
      <bottom style="hair">
        <color theme="0" tint="-0.24994659260841701"/>
      </bottom>
      <diagonal/>
    </border>
    <border>
      <left/>
      <right/>
      <top style="hair">
        <color theme="0" tint="-0.24994659260841701"/>
      </top>
      <bottom style="hair">
        <color theme="0" tint="-0.24994659260841701"/>
      </bottom>
      <diagonal/>
    </border>
    <border>
      <left/>
      <right/>
      <top style="thin">
        <color theme="1"/>
      </top>
      <bottom/>
      <diagonal/>
    </border>
    <border>
      <left style="hair">
        <color rgb="FFD9D9D9"/>
      </left>
      <right style="hair">
        <color rgb="FFD9D9D9"/>
      </right>
      <top style="hair">
        <color rgb="FFD9D9D9"/>
      </top>
      <bottom style="hair">
        <color rgb="FFD9D9D9"/>
      </bottom>
      <diagonal/>
    </border>
  </borders>
  <cellStyleXfs count="2">
    <xf numFmtId="0" fontId="0" fillId="0" borderId="0"/>
    <xf numFmtId="0" fontId="31" fillId="0" borderId="0" applyNumberFormat="0" applyFill="0" applyBorder="0" applyAlignment="0" applyProtection="0"/>
  </cellStyleXfs>
  <cellXfs count="70">
    <xf numFmtId="0" fontId="0" fillId="0" borderId="0" xfId="0" applyFont="1" applyAlignment="1"/>
    <xf numFmtId="0" fontId="1" fillId="0" borderId="0" xfId="0" applyFont="1" applyAlignment="1"/>
    <xf numFmtId="0" fontId="1" fillId="0" borderId="0" xfId="0" applyFont="1"/>
    <xf numFmtId="0" fontId="2" fillId="3" borderId="0" xfId="0" applyFont="1" applyFill="1" applyAlignment="1"/>
    <xf numFmtId="0" fontId="3" fillId="0" borderId="0" xfId="0" applyFont="1" applyAlignment="1"/>
    <xf numFmtId="0" fontId="4" fillId="0" borderId="0" xfId="0" applyFont="1" applyAlignment="1"/>
    <xf numFmtId="0" fontId="3" fillId="0" borderId="0" xfId="0" applyFont="1" applyAlignment="1"/>
    <xf numFmtId="0" fontId="5" fillId="0" borderId="0" xfId="0" applyFont="1" applyAlignment="1"/>
    <xf numFmtId="0" fontId="6" fillId="0" borderId="0" xfId="0" applyFont="1" applyAlignment="1"/>
    <xf numFmtId="0" fontId="5" fillId="0" borderId="0" xfId="0" applyFont="1" applyAlignment="1"/>
    <xf numFmtId="0" fontId="7" fillId="0" borderId="0" xfId="0" applyFont="1" applyAlignment="1"/>
    <xf numFmtId="0" fontId="8" fillId="0" borderId="0" xfId="0" applyFont="1" applyAlignment="1"/>
    <xf numFmtId="0" fontId="9" fillId="0" borderId="0" xfId="0" applyFont="1" applyAlignment="1"/>
    <xf numFmtId="0" fontId="9" fillId="0" borderId="0" xfId="0" applyFont="1" applyAlignment="1"/>
    <xf numFmtId="0" fontId="10" fillId="0" borderId="0" xfId="0" applyFont="1"/>
    <xf numFmtId="0" fontId="11" fillId="0" borderId="0" xfId="0" applyFont="1" applyAlignment="1">
      <alignment horizontal="center" vertical="top"/>
    </xf>
    <xf numFmtId="0" fontId="12" fillId="0" borderId="0" xfId="0" applyFont="1" applyAlignment="1"/>
    <xf numFmtId="0" fontId="12" fillId="0" borderId="0" xfId="0" applyFont="1" applyAlignment="1"/>
    <xf numFmtId="0" fontId="14" fillId="0" borderId="0" xfId="0" applyFont="1" applyAlignment="1">
      <alignment wrapText="1"/>
    </xf>
    <xf numFmtId="0" fontId="15" fillId="0" borderId="0" xfId="0" applyFont="1" applyAlignment="1"/>
    <xf numFmtId="0" fontId="19" fillId="0" borderId="0" xfId="0" applyFont="1" applyAlignment="1"/>
    <xf numFmtId="0" fontId="16" fillId="0" borderId="0" xfId="0" applyFont="1" applyAlignment="1">
      <alignment horizontal="left" vertical="top" wrapText="1"/>
    </xf>
    <xf numFmtId="0" fontId="12" fillId="0" borderId="0" xfId="0" applyFont="1" applyAlignment="1"/>
    <xf numFmtId="0" fontId="18" fillId="0" borderId="1" xfId="0" applyFont="1" applyBorder="1" applyAlignment="1"/>
    <xf numFmtId="0" fontId="16" fillId="0" borderId="0" xfId="0" applyFont="1" applyAlignment="1">
      <alignment vertical="top" wrapText="1"/>
    </xf>
    <xf numFmtId="0" fontId="14" fillId="0" borderId="0" xfId="0" applyFont="1" applyBorder="1" applyAlignment="1">
      <alignment horizontal="left" wrapText="1"/>
    </xf>
    <xf numFmtId="0" fontId="21" fillId="0" borderId="0" xfId="0" applyFont="1" applyAlignment="1">
      <alignment horizontal="left" vertical="top"/>
    </xf>
    <xf numFmtId="0" fontId="22" fillId="0" borderId="0" xfId="0" applyFont="1" applyAlignment="1">
      <alignment horizontal="left" vertical="top"/>
    </xf>
    <xf numFmtId="0" fontId="10" fillId="0" borderId="2" xfId="0" applyFont="1" applyBorder="1"/>
    <xf numFmtId="0" fontId="11" fillId="0" borderId="2" xfId="0" applyFont="1" applyBorder="1" applyAlignment="1">
      <alignment horizontal="center" vertical="top"/>
    </xf>
    <xf numFmtId="0" fontId="12" fillId="0" borderId="2" xfId="0" applyFont="1" applyBorder="1" applyAlignment="1"/>
    <xf numFmtId="0" fontId="21" fillId="0" borderId="0" xfId="0" applyFont="1" applyAlignment="1">
      <alignment horizontal="left" vertical="top" indent="4"/>
    </xf>
    <xf numFmtId="0" fontId="22" fillId="0" borderId="0" xfId="0" applyFont="1" applyAlignment="1">
      <alignment horizontal="left" vertical="top" indent="4"/>
    </xf>
    <xf numFmtId="0" fontId="10" fillId="0" borderId="0" xfId="0" applyFont="1" applyBorder="1"/>
    <xf numFmtId="0" fontId="11" fillId="0" borderId="0" xfId="0" applyFont="1" applyBorder="1" applyAlignment="1">
      <alignment horizontal="center" vertical="top"/>
    </xf>
    <xf numFmtId="0" fontId="12" fillId="0" borderId="0" xfId="0" applyFont="1" applyBorder="1" applyAlignment="1"/>
    <xf numFmtId="0" fontId="27" fillId="0" borderId="3" xfId="0" applyFont="1" applyBorder="1" applyAlignment="1">
      <alignment vertical="top" wrapText="1"/>
    </xf>
    <xf numFmtId="0" fontId="28" fillId="0" borderId="3" xfId="0" applyFont="1" applyBorder="1" applyAlignment="1">
      <alignment vertical="top" wrapText="1"/>
    </xf>
    <xf numFmtId="0" fontId="27" fillId="0" borderId="4" xfId="0" applyFont="1" applyBorder="1" applyAlignment="1">
      <alignment vertical="top" wrapText="1"/>
    </xf>
    <xf numFmtId="0" fontId="28" fillId="0" borderId="4" xfId="0" applyFont="1" applyBorder="1" applyAlignment="1">
      <alignment vertical="top"/>
    </xf>
    <xf numFmtId="0" fontId="28" fillId="0" borderId="4" xfId="0" applyFont="1" applyBorder="1" applyAlignment="1">
      <alignment vertical="top" wrapText="1"/>
    </xf>
    <xf numFmtId="0" fontId="23" fillId="0" borderId="0" xfId="0" applyFont="1" applyAlignment="1"/>
    <xf numFmtId="0" fontId="20" fillId="0" borderId="0" xfId="0" applyFont="1" applyAlignment="1"/>
    <xf numFmtId="0" fontId="23" fillId="0" borderId="5" xfId="0" applyFont="1" applyBorder="1" applyAlignment="1"/>
    <xf numFmtId="0" fontId="20" fillId="0" borderId="5" xfId="0" applyFont="1" applyBorder="1" applyAlignment="1"/>
    <xf numFmtId="0" fontId="20" fillId="0" borderId="0" xfId="0" applyFont="1" applyBorder="1" applyAlignment="1"/>
    <xf numFmtId="0" fontId="20" fillId="0" borderId="2" xfId="0" applyFont="1" applyBorder="1" applyAlignment="1"/>
    <xf numFmtId="0" fontId="21" fillId="0" borderId="0" xfId="0" applyFont="1" applyAlignment="1">
      <alignment horizontal="left" vertical="top" indent="6"/>
    </xf>
    <xf numFmtId="0" fontId="22" fillId="0" borderId="0" xfId="0" applyFont="1" applyAlignment="1">
      <alignment horizontal="left" vertical="top" indent="6"/>
    </xf>
    <xf numFmtId="0" fontId="30" fillId="2" borderId="6" xfId="0" applyFont="1" applyFill="1" applyBorder="1" applyAlignment="1">
      <alignment horizontal="center" vertical="center"/>
    </xf>
    <xf numFmtId="0" fontId="11" fillId="0" borderId="0" xfId="0" applyFont="1" applyBorder="1" applyAlignment="1">
      <alignment vertical="center"/>
    </xf>
    <xf numFmtId="0" fontId="8" fillId="0" borderId="0" xfId="0" applyFont="1" applyBorder="1" applyAlignment="1">
      <alignment vertical="center"/>
    </xf>
    <xf numFmtId="0" fontId="11" fillId="0" borderId="0" xfId="0" applyFont="1" applyBorder="1" applyAlignment="1">
      <alignment horizontal="left" vertical="center" indent="3"/>
    </xf>
    <xf numFmtId="0" fontId="2" fillId="3" borderId="0" xfId="0" applyFont="1" applyFill="1"/>
    <xf numFmtId="0" fontId="4" fillId="0" borderId="0" xfId="0" applyFont="1"/>
    <xf numFmtId="0" fontId="31" fillId="0" borderId="0" xfId="1"/>
    <xf numFmtId="0" fontId="32" fillId="0" borderId="0" xfId="0" applyFont="1" applyAlignment="1">
      <alignment horizontal="left" vertical="top" wrapText="1"/>
    </xf>
    <xf numFmtId="0" fontId="30" fillId="2" borderId="6" xfId="0" applyFont="1" applyFill="1" applyBorder="1" applyAlignment="1">
      <alignment horizontal="left" vertical="center"/>
    </xf>
    <xf numFmtId="0" fontId="33" fillId="0" borderId="0" xfId="0" applyFont="1" applyAlignment="1"/>
    <xf numFmtId="0" fontId="25" fillId="0" borderId="0" xfId="0" applyFont="1" applyBorder="1" applyAlignment="1">
      <alignment horizontal="left" vertical="top"/>
    </xf>
    <xf numFmtId="0" fontId="26" fillId="0" borderId="0" xfId="0" applyFont="1" applyBorder="1" applyAlignment="1">
      <alignment horizontal="left"/>
    </xf>
    <xf numFmtId="0" fontId="13" fillId="0" borderId="0" xfId="0" applyFont="1" applyAlignment="1">
      <alignment wrapText="1"/>
    </xf>
    <xf numFmtId="0" fontId="12" fillId="0" borderId="0" xfId="0" applyFont="1" applyAlignment="1"/>
    <xf numFmtId="0" fontId="18" fillId="0" borderId="1" xfId="0" applyFont="1" applyBorder="1" applyAlignment="1"/>
    <xf numFmtId="0" fontId="17" fillId="0" borderId="1" xfId="0" applyFont="1" applyBorder="1"/>
    <xf numFmtId="0" fontId="28" fillId="0" borderId="3" xfId="0" applyFont="1" applyBorder="1" applyAlignment="1">
      <alignment vertical="top" wrapText="1"/>
    </xf>
    <xf numFmtId="0" fontId="29" fillId="0" borderId="3" xfId="0" applyFont="1" applyBorder="1" applyAlignment="1">
      <alignment vertical="top"/>
    </xf>
    <xf numFmtId="0" fontId="28" fillId="0" borderId="4" xfId="0" applyFont="1" applyBorder="1" applyAlignment="1">
      <alignment vertical="top" wrapText="1"/>
    </xf>
    <xf numFmtId="0" fontId="29" fillId="0" borderId="4" xfId="0" applyFont="1" applyBorder="1" applyAlignment="1">
      <alignment vertical="top"/>
    </xf>
    <xf numFmtId="0" fontId="20" fillId="0" borderId="0" xfId="0" applyFont="1" applyBorder="1" applyAlignment="1">
      <alignment horizontal="left" vertical="top" wrapText="1"/>
    </xf>
  </cellXfs>
  <cellStyles count="2">
    <cellStyle name="Hyperlink" xfId="1" builtinId="8"/>
    <cellStyle name="Normal" xfId="0" builtinId="0"/>
  </cellStyles>
  <dxfs count="3">
    <dxf>
      <font>
        <color theme="0"/>
      </font>
      <fill>
        <patternFill patternType="none">
          <bgColor auto="1"/>
        </patternFill>
      </fill>
      <border>
        <left/>
        <right/>
        <top/>
        <bottom/>
      </border>
    </dxf>
    <dxf>
      <font>
        <color theme="0"/>
      </font>
    </dxf>
    <dxf>
      <font>
        <b/>
        <color rgb="FFFA1E44"/>
      </font>
      <fill>
        <patternFill patternType="none"/>
      </fill>
    </dxf>
  </dxfs>
  <tableStyles count="0" defaultTableStyle="TableStyleMedium2" defaultPivotStyle="PivotStyleLight16"/>
  <colors>
    <mruColors>
      <color rgb="FF2C46E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88900</xdr:colOff>
      <xdr:row>0</xdr:row>
      <xdr:rowOff>0</xdr:rowOff>
    </xdr:from>
    <xdr:ext cx="546100" cy="562648"/>
    <xdr:pic>
      <xdr:nvPicPr>
        <xdr:cNvPr id="2" name="image1.png" title="Imag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88900" y="0"/>
          <a:ext cx="546100" cy="562648"/>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12700</xdr:colOff>
      <xdr:row>0</xdr:row>
      <xdr:rowOff>0</xdr:rowOff>
    </xdr:from>
    <xdr:ext cx="628650" cy="647700"/>
    <xdr:pic>
      <xdr:nvPicPr>
        <xdr:cNvPr id="2" name="image1.png" title="Image">
          <a:extLst>
            <a:ext uri="{FF2B5EF4-FFF2-40B4-BE49-F238E27FC236}">
              <a16:creationId xmlns:a16="http://schemas.microsoft.com/office/drawing/2014/main" id="{CAE43DF4-54AC-AC40-B629-F5E5FFF0B515}"/>
            </a:ext>
          </a:extLst>
        </xdr:cNvPr>
        <xdr:cNvPicPr preferRelativeResize="0"/>
      </xdr:nvPicPr>
      <xdr:blipFill>
        <a:blip xmlns:r="http://schemas.openxmlformats.org/officeDocument/2006/relationships" r:embed="rId1" cstate="print"/>
        <a:stretch>
          <a:fillRect/>
        </a:stretch>
      </xdr:blipFill>
      <xdr:spPr>
        <a:xfrm>
          <a:off x="12700" y="0"/>
          <a:ext cx="628650" cy="64770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17" Type="http://schemas.openxmlformats.org/officeDocument/2006/relationships/hyperlink" Target="https://www.ucas.com/undergraduate" TargetMode="External"/><Relationship Id="rId21" Type="http://schemas.openxmlformats.org/officeDocument/2006/relationships/hyperlink" Target="https://www.youthemployment.org.uk/young-professional-training/self-management-skills-young-professional/" TargetMode="External"/><Relationship Id="rId42" Type="http://schemas.openxmlformats.org/officeDocument/2006/relationships/hyperlink" Target="https://generationlockdown.co.uk/" TargetMode="External"/><Relationship Id="rId63" Type="http://schemas.openxmlformats.org/officeDocument/2006/relationships/hyperlink" Target="https://targetcareers.co.uk/career-sectors/healthcare-and-veterinary-medicine/1014253-is-medicine-for-me" TargetMode="External"/><Relationship Id="rId84" Type="http://schemas.openxmlformats.org/officeDocument/2006/relationships/hyperlink" Target="https://www.truetube.co.uk/list?content%20types=films&amp;category=the%20earth&amp;page=1&amp;" TargetMode="External"/><Relationship Id="rId138" Type="http://schemas.openxmlformats.org/officeDocument/2006/relationships/hyperlink" Target="https://www.futurelearn.com/courses/explore-animation" TargetMode="External"/><Relationship Id="rId159" Type="http://schemas.openxmlformats.org/officeDocument/2006/relationships/hyperlink" Target="https://youngminds.org.uk/find-help/conditions/anxiety/" TargetMode="External"/><Relationship Id="rId170" Type="http://schemas.openxmlformats.org/officeDocument/2006/relationships/hyperlink" Target="https://www.ucas.com/undergraduate/what-and-where-study/open-days-and-events/virtual-tours" TargetMode="External"/><Relationship Id="rId107" Type="http://schemas.openxmlformats.org/officeDocument/2006/relationships/hyperlink" Target="https://www.thestudentroom.co.uk/" TargetMode="External"/><Relationship Id="rId11" Type="http://schemas.openxmlformats.org/officeDocument/2006/relationships/hyperlink" Target="http://behealthy-peersupport.org.uk/" TargetMode="External"/><Relationship Id="rId32" Type="http://schemas.openxmlformats.org/officeDocument/2006/relationships/hyperlink" Target="https://www.prospects.ac.uk/jobs-and-work-experience/job-sectors/property-and-construction/construction-apprenticeships" TargetMode="External"/><Relationship Id="rId53" Type="http://schemas.openxmlformats.org/officeDocument/2006/relationships/hyperlink" Target="https://www.prospects.ac.uk/jobs-and-work-experience/job-sectors/law-sector/how-to-become-a-lawyer" TargetMode="External"/><Relationship Id="rId74" Type="http://schemas.openxmlformats.org/officeDocument/2006/relationships/hyperlink" Target="https://www.healthcareers.nhs.uk/explore-roles/wider-healthcare-team/roles-wider-healthcare-team/clinical-support-staff/social-worker" TargetMode="External"/><Relationship Id="rId128" Type="http://schemas.openxmlformats.org/officeDocument/2006/relationships/hyperlink" Target="https://targetcareers.co.uk/career-sectors/it-and-technology/110-what-types-of-jobs-and-employers-are-there-in-it" TargetMode="External"/><Relationship Id="rId149" Type="http://schemas.openxmlformats.org/officeDocument/2006/relationships/hyperlink" Target="https://www.futurelearn.com/courses/interviews" TargetMode="External"/><Relationship Id="rId5" Type="http://schemas.openxmlformats.org/officeDocument/2006/relationships/hyperlink" Target="https://www.youtube.com/watch?v=Y_B6VADhY84" TargetMode="External"/><Relationship Id="rId95" Type="http://schemas.openxmlformats.org/officeDocument/2006/relationships/hyperlink" Target="https://www.young-enterprise.org.uk/resources/student-loans-decoded/" TargetMode="External"/><Relationship Id="rId160" Type="http://schemas.openxmlformats.org/officeDocument/2006/relationships/hyperlink" Target="https://youngminds.org.uk/find-help/feelings-and-symptoms/bullying/" TargetMode="External"/><Relationship Id="rId22" Type="http://schemas.openxmlformats.org/officeDocument/2006/relationships/hyperlink" Target="https://www.youthemployment.org.uk/young-professional-training/teamwork-skills-young-professional/" TargetMode="External"/><Relationship Id="rId43" Type="http://schemas.openxmlformats.org/officeDocument/2006/relationships/hyperlink" Target="https://www.annafreud.org/on-my-mind/self-care/goal-setting/" TargetMode="External"/><Relationship Id="rId64" Type="http://schemas.openxmlformats.org/officeDocument/2006/relationships/hyperlink" Target="https://www.learning-mind.com/be-honest-with-yourself/" TargetMode="External"/><Relationship Id="rId118" Type="http://schemas.openxmlformats.org/officeDocument/2006/relationships/hyperlink" Target="https://artsandculture.google.com/story/igKSKBBnEBSGKg?hl=en" TargetMode="External"/><Relationship Id="rId139" Type="http://schemas.openxmlformats.org/officeDocument/2006/relationships/hyperlink" Target="https://www.futurelearn.com/courses/digital-skills-social-media" TargetMode="External"/><Relationship Id="rId85" Type="http://schemas.openxmlformats.org/officeDocument/2006/relationships/hyperlink" Target="https://www.prospects.ac.uk/jobs-and-work-experience/job-sectors/property-and-construction/property-and-construction-jobs" TargetMode="External"/><Relationship Id="rId150" Type="http://schemas.openxmlformats.org/officeDocument/2006/relationships/hyperlink" Target="https://www.futurelearn.com/courses/writing-applications" TargetMode="External"/><Relationship Id="rId171" Type="http://schemas.openxmlformats.org/officeDocument/2006/relationships/hyperlink" Target="https://yourgameplan.co.uk/for-students/" TargetMode="External"/><Relationship Id="rId12" Type="http://schemas.openxmlformats.org/officeDocument/2006/relationships/hyperlink" Target="https://targetcareers.co.uk/career-sectors/healthcare-and-veterinary-medicine/1014257-how-to-become-a-dentist-and-your-job-options" TargetMode="External"/><Relationship Id="rId33" Type="http://schemas.openxmlformats.org/officeDocument/2006/relationships/hyperlink" Target="https://www.ucas.com/job-subjects/drama-music-and-performing-arts" TargetMode="External"/><Relationship Id="rId108" Type="http://schemas.openxmlformats.org/officeDocument/2006/relationships/hyperlink" Target="https://www.thestudentroom.co.uk/a-level/advice/things-you-should-know-before-starting-college" TargetMode="External"/><Relationship Id="rId129" Type="http://schemas.openxmlformats.org/officeDocument/2006/relationships/hyperlink" Target="https://www.prospects.ac.uk/jobs-and-work-experience/work-experience-and-internships/work-shadowing" TargetMode="External"/><Relationship Id="rId54" Type="http://schemas.openxmlformats.org/officeDocument/2006/relationships/hyperlink" Target="https://nationalcareers.service.gov.uk/job-profiles/paramedic" TargetMode="External"/><Relationship Id="rId75" Type="http://schemas.openxmlformats.org/officeDocument/2006/relationships/hyperlink" Target="https://prospela.com/" TargetMode="External"/><Relationship Id="rId96" Type="http://schemas.openxmlformats.org/officeDocument/2006/relationships/hyperlink" Target="https://targetcareers.co.uk/careers-advice/choosing-your-career/1034364-careers-in-sports" TargetMode="External"/><Relationship Id="rId140" Type="http://schemas.openxmlformats.org/officeDocument/2006/relationships/hyperlink" Target="https://www.futurelearn.com/courses/electrical-engineering" TargetMode="External"/><Relationship Id="rId161" Type="http://schemas.openxmlformats.org/officeDocument/2006/relationships/hyperlink" Target="https://youngminds.org.uk/find-help/feelings-and-symptoms/grief-and-loss/" TargetMode="External"/><Relationship Id="rId1" Type="http://schemas.openxmlformats.org/officeDocument/2006/relationships/hyperlink" Target="https://www.prospects.ac.uk/jobs-and-work-experience/job-sectors/science-and-pharmaceuticals/10-alternative-science-careers" TargetMode="External"/><Relationship Id="rId6" Type="http://schemas.openxmlformats.org/officeDocument/2006/relationships/hyperlink" Target="https://www.youtube.com/watch?v=EiYm20F9WXU" TargetMode="External"/><Relationship Id="rId23" Type="http://schemas.openxmlformats.org/officeDocument/2006/relationships/hyperlink" Target="https://careermap.co.uk/careers/apprentice" TargetMode="External"/><Relationship Id="rId28" Type="http://schemas.openxmlformats.org/officeDocument/2006/relationships/hyperlink" Target="https://www.bbc.co.uk/cbbc/findoutmore/help-me-out-staying-safe-online" TargetMode="External"/><Relationship Id="rId49" Type="http://schemas.openxmlformats.org/officeDocument/2006/relationships/hyperlink" Target="https://www.prospects.ac.uk/jobs-and-work-experience/work-experience-and-internships/how-to-ask-employers-for-work-experience" TargetMode="External"/><Relationship Id="rId114" Type="http://schemas.openxmlformats.org/officeDocument/2006/relationships/hyperlink" Target="https://www.ucas.com/apprenticeships-uk" TargetMode="External"/><Relationship Id="rId119" Type="http://schemas.openxmlformats.org/officeDocument/2006/relationships/hyperlink" Target="https://barclayslifeskills.com/i-want-to-choose-my-next-step/school" TargetMode="External"/><Relationship Id="rId44" Type="http://schemas.openxmlformats.org/officeDocument/2006/relationships/hyperlink" Target="https://www.youthemployment.org.uk/careers-hub-sector/hair-and-beauty/" TargetMode="External"/><Relationship Id="rId60" Type="http://schemas.openxmlformats.org/officeDocument/2006/relationships/hyperlink" Target="https://www.youtube.com/watch?v=CqgmozFr_GM" TargetMode="External"/><Relationship Id="rId65" Type="http://schemas.openxmlformats.org/officeDocument/2006/relationships/hyperlink" Target="https://targetcareers.co.uk/career-sectors/law/134-opportunities-for-school-leavers-in-law" TargetMode="External"/><Relationship Id="rId81" Type="http://schemas.openxmlformats.org/officeDocument/2006/relationships/hyperlink" Target="https://www.meetwo.co.uk/" TargetMode="External"/><Relationship Id="rId86" Type="http://schemas.openxmlformats.org/officeDocument/2006/relationships/hyperlink" Target="https://www.unicef.org/coronavirus/how-teenagers-can-protect-their-mental-health-during-coronavirus-covid-19" TargetMode="External"/><Relationship Id="rId130" Type="http://schemas.openxmlformats.org/officeDocument/2006/relationships/hyperlink" Target="https://www.nhs.uk/oneyou/every-mind-matters/sleep/?WT.tsrc=Search&amp;WT.mc_id=Sleep&amp;gclid=EAIaIQobChMIjpzjrZmE6gIVmK3tCh1HcAufEAAYASAAEgKgdvD_BwE" TargetMode="External"/><Relationship Id="rId135" Type="http://schemas.openxmlformats.org/officeDocument/2006/relationships/hyperlink" Target="https://www.futurelearn.com/courses/how-to-make-a-poem" TargetMode="External"/><Relationship Id="rId151" Type="http://schemas.openxmlformats.org/officeDocument/2006/relationships/hyperlink" Target="https://www.futurelearn.com/courses/nursing-care-homes" TargetMode="External"/><Relationship Id="rId156" Type="http://schemas.openxmlformats.org/officeDocument/2006/relationships/hyperlink" Target="https://youngminds.org.uk/find-help/feelings-and-symptoms/anger/" TargetMode="External"/><Relationship Id="rId172" Type="http://schemas.openxmlformats.org/officeDocument/2006/relationships/hyperlink" Target="https://www.onlineopendays.com/" TargetMode="External"/><Relationship Id="rId13" Type="http://schemas.openxmlformats.org/officeDocument/2006/relationships/hyperlink" Target="https://targetcareers.co.uk/career-sectors/healthcare-and-veterinary-medicine/1014231-medical-careers-guide-becoming-a-doctor-in-the-uk" TargetMode="External"/><Relationship Id="rId18" Type="http://schemas.openxmlformats.org/officeDocument/2006/relationships/hyperlink" Target="https://www.gapminder.org/" TargetMode="External"/><Relationship Id="rId39" Type="http://schemas.openxmlformats.org/officeDocument/2006/relationships/hyperlink" Target="https://www.prospects.ac.uk/jobs-and-work-experience/job-sectors/environment-and-agriculture/graduate-environmental-jobs" TargetMode="External"/><Relationship Id="rId109" Type="http://schemas.openxmlformats.org/officeDocument/2006/relationships/hyperlink" Target="https://www.theuniguide.co.uk/" TargetMode="External"/><Relationship Id="rId34" Type="http://schemas.openxmlformats.org/officeDocument/2006/relationships/hyperlink" Target="https://docs.google.com/presentation/d/1C1LoO_BE6wqIQsJIirG6gEDLs1YWta24Q0tQqhveGjc/edit" TargetMode="External"/><Relationship Id="rId50" Type="http://schemas.openxmlformats.org/officeDocument/2006/relationships/hyperlink" Target="https://www.youtube.com/watch?v=lJjILQu2xM8" TargetMode="External"/><Relationship Id="rId55" Type="http://schemas.openxmlformats.org/officeDocument/2006/relationships/hyperlink" Target="https://nationalcareers.service.gov.uk/job-profiles/police-officer" TargetMode="External"/><Relationship Id="rId76" Type="http://schemas.openxmlformats.org/officeDocument/2006/relationships/hyperlink" Target="https://www.notgoingtouni.co.uk/" TargetMode="External"/><Relationship Id="rId97" Type="http://schemas.openxmlformats.org/officeDocument/2006/relationships/hyperlink" Target="https://targetcareers.co.uk/career-sectors/arts-and-creative" TargetMode="External"/><Relationship Id="rId104" Type="http://schemas.openxmlformats.org/officeDocument/2006/relationships/hyperlink" Target="https://www.youtube.com/watch?v=8V15Z-yyiVg" TargetMode="External"/><Relationship Id="rId120" Type="http://schemas.openxmlformats.org/officeDocument/2006/relationships/hyperlink" Target="https://www.udemy.com/course/graphic-design-intro/?ranMID=39197&amp;ranEAID=1lpfN2v4Ay0&amp;ranSiteID=1lpfN2v4Ay0-Hud1mxp8w_LgGIEGPiSmpw&amp;LSNPUBID=1lpfN2v4Ay0&amp;utm_source=aff-campaign&amp;utm_medium=udemyads" TargetMode="External"/><Relationship Id="rId125" Type="http://schemas.openxmlformats.org/officeDocument/2006/relationships/hyperlink" Target="https://www.gettingiton.org.uk/healthy-eating" TargetMode="External"/><Relationship Id="rId141" Type="http://schemas.openxmlformats.org/officeDocument/2006/relationships/hyperlink" Target="https://www.futurelearn.com/courses/flight-mechanics" TargetMode="External"/><Relationship Id="rId146" Type="http://schemas.openxmlformats.org/officeDocument/2006/relationships/hyperlink" Target="https://www.futurelearn.com/courses/songwriting" TargetMode="External"/><Relationship Id="rId167" Type="http://schemas.openxmlformats.org/officeDocument/2006/relationships/hyperlink" Target="https://futuregoals.co.uk/financial-and-professional-services/" TargetMode="External"/><Relationship Id="rId7" Type="http://schemas.openxmlformats.org/officeDocument/2006/relationships/hyperlink" Target="https://barclayslifeskills.com/i-want-to-get-to-grips-with-money-and-my-payslip/school" TargetMode="External"/><Relationship Id="rId71" Type="http://schemas.openxmlformats.org/officeDocument/2006/relationships/hyperlink" Target="https://www.milkround.com/school-leavers/register/" TargetMode="External"/><Relationship Id="rId92" Type="http://schemas.openxmlformats.org/officeDocument/2006/relationships/hyperlink" Target="https://www.youtube.com/watch?v=NVGuFdX5guE" TargetMode="External"/><Relationship Id="rId162" Type="http://schemas.openxmlformats.org/officeDocument/2006/relationships/hyperlink" Target="https://futuregoals.co.uk/creative/" TargetMode="External"/><Relationship Id="rId2" Type="http://schemas.openxmlformats.org/officeDocument/2006/relationships/hyperlink" Target="https://www.lifehack.org/articles/featured/11-practical-ways-to-stop-procrastination.html" TargetMode="External"/><Relationship Id="rId29" Type="http://schemas.openxmlformats.org/officeDocument/2006/relationships/hyperlink" Target="https://www.codecademy.com/learn/learn-css" TargetMode="External"/><Relationship Id="rId24" Type="http://schemas.openxmlformats.org/officeDocument/2006/relationships/hyperlink" Target="https://www.prospects.ac.uk/planner" TargetMode="External"/><Relationship Id="rId40" Type="http://schemas.openxmlformats.org/officeDocument/2006/relationships/hyperlink" Target="https://targetcareers.co.uk/careers-advice/choosing-your-career/894159-environmental-careers-and-how-to-get-them" TargetMode="External"/><Relationship Id="rId45" Type="http://schemas.openxmlformats.org/officeDocument/2006/relationships/hyperlink" Target="https://www.prospects.ac.uk/jobs-and-work-experience/job-sectors/hospitality-and-events-management/hospitality-jobs" TargetMode="External"/><Relationship Id="rId66" Type="http://schemas.openxmlformats.org/officeDocument/2006/relationships/hyperlink" Target="https://docs.google.com/presentation/d/1iPHMuILvV-Sd-CAB9okoAhdbkl0ugQSdqzK-ihKifes/edit" TargetMode="External"/><Relationship Id="rId87" Type="http://schemas.openxmlformats.org/officeDocument/2006/relationships/hyperlink" Target="https://www.startprofile.com/" TargetMode="External"/><Relationship Id="rId110" Type="http://schemas.openxmlformats.org/officeDocument/2006/relationships/hyperlink" Target="https://usa.kaspersky.com/resource-center/preemptive-safety/top-10-internet-safety-rules-and-what-not-to-do-online" TargetMode="External"/><Relationship Id="rId115" Type="http://schemas.openxmlformats.org/officeDocument/2006/relationships/hyperlink" Target="https://www.ucas.com/job-families/counselling-and-social-services" TargetMode="External"/><Relationship Id="rId131" Type="http://schemas.openxmlformats.org/officeDocument/2006/relationships/hyperlink" Target="https://targetcareers.co.uk/career-sectors/business/338-would-a-career-in-business-suit-me" TargetMode="External"/><Relationship Id="rId136" Type="http://schemas.openxmlformats.org/officeDocument/2006/relationships/hyperlink" Target="https://www.futurelearn.com/courses/screenwriting" TargetMode="External"/><Relationship Id="rId157" Type="http://schemas.openxmlformats.org/officeDocument/2006/relationships/hyperlink" Target="https://theday.co.uk/" TargetMode="External"/><Relationship Id="rId61" Type="http://schemas.openxmlformats.org/officeDocument/2006/relationships/hyperlink" Target="https://www.khanacademy.org/computing/computer-programming/programming/intro-to-programming/a/learning-programming-on-khan-academy" TargetMode="External"/><Relationship Id="rId82" Type="http://schemas.openxmlformats.org/officeDocument/2006/relationships/hyperlink" Target="https://icould.com/" TargetMode="External"/><Relationship Id="rId152" Type="http://schemas.openxmlformats.org/officeDocument/2006/relationships/hyperlink" Target="https://targetcareers.co.uk/career-sectors/science/835-would-a-career-in-science-suit-me" TargetMode="External"/><Relationship Id="rId173" Type="http://schemas.openxmlformats.org/officeDocument/2006/relationships/hyperlink" Target="https://www.onlineopendays.com/" TargetMode="External"/><Relationship Id="rId19" Type="http://schemas.openxmlformats.org/officeDocument/2006/relationships/hyperlink" Target="https://www.youthemployment.org.uk/young-professional-training/problem-solving-skills-young-professional/" TargetMode="External"/><Relationship Id="rId14" Type="http://schemas.openxmlformats.org/officeDocument/2006/relationships/hyperlink" Target="https://www.youthemployment.org.uk/young-professional-training/communication-skills-young-professional/" TargetMode="External"/><Relationship Id="rId30" Type="http://schemas.openxmlformats.org/officeDocument/2006/relationships/hyperlink" Target="https://www.codecademy.com/learn/learn-phaser" TargetMode="External"/><Relationship Id="rId35" Type="http://schemas.openxmlformats.org/officeDocument/2006/relationships/hyperlink" Target="https://barclayslifeskills.com/i-want-to-develop-my-skills-for-work/school/listening-and-problem-solving-skills-can-be-essential-in-the-workplace" TargetMode="External"/><Relationship Id="rId56" Type="http://schemas.openxmlformats.org/officeDocument/2006/relationships/hyperlink" Target="https://www.prospects.ac.uk/jobs-and-work-experience/job-sectors/accountancy-banking-and-finance/how-to-become-an-accountant" TargetMode="External"/><Relationship Id="rId77" Type="http://schemas.openxmlformats.org/officeDocument/2006/relationships/hyperlink" Target="https://www.nutrition.org.uk/healthyliving/lifestages/teenagers.html?limitstart=0" TargetMode="External"/><Relationship Id="rId100" Type="http://schemas.openxmlformats.org/officeDocument/2006/relationships/hyperlink" Target="https://www.ucas.com/alternatives/gap-year/gap-years-ideas-and-things-think-about" TargetMode="External"/><Relationship Id="rId105" Type="http://schemas.openxmlformats.org/officeDocument/2006/relationships/hyperlink" Target="https://www.youthemployment.org.uk/young-professional-training/" TargetMode="External"/><Relationship Id="rId126" Type="http://schemas.openxmlformats.org/officeDocument/2006/relationships/hyperlink" Target="https://www.annafreud.org/on-my-mind/self-care/writing-things-down/" TargetMode="External"/><Relationship Id="rId147" Type="http://schemas.openxmlformats.org/officeDocument/2006/relationships/hyperlink" Target="https://www.futurelearn.com/courses/nutrition-food-safety" TargetMode="External"/><Relationship Id="rId168" Type="http://schemas.openxmlformats.org/officeDocument/2006/relationships/hyperlink" Target="https://www.young-enterprise.org.uk/resources/your-money-matters-financial-education-textbook/" TargetMode="External"/><Relationship Id="rId8" Type="http://schemas.openxmlformats.org/officeDocument/2006/relationships/hyperlink" Target="https://www.bbc.co.uk/iplayer/group/p06m42d9" TargetMode="External"/><Relationship Id="rId51" Type="http://schemas.openxmlformats.org/officeDocument/2006/relationships/hyperlink" Target="https://www.prospects.ac.uk/job-profiles/counsellor" TargetMode="External"/><Relationship Id="rId72" Type="http://schemas.openxmlformats.org/officeDocument/2006/relationships/hyperlink" Target="https://resources.careersandenterprise.co.uk/sites/default/files/2020-08/1377_my_choices_guide-students_final_0_0.pdf" TargetMode="External"/><Relationship Id="rId93" Type="http://schemas.openxmlformats.org/officeDocument/2006/relationships/hyperlink" Target="https://www.studentladder.co.uk/work-experience/" TargetMode="External"/><Relationship Id="rId98" Type="http://schemas.openxmlformats.org/officeDocument/2006/relationships/hyperlink" Target="https://targetcareers.co.uk/career-sectors/arts-and-creative/1014327-careers-as-a-copywriter-or-content-writer" TargetMode="External"/><Relationship Id="rId121" Type="http://schemas.openxmlformats.org/officeDocument/2006/relationships/hyperlink" Target="https://www.annafreud.org/on-my-mind/self-care/meditation/" TargetMode="External"/><Relationship Id="rId142" Type="http://schemas.openxmlformats.org/officeDocument/2006/relationships/hyperlink" Target="https://www.futurelearn.com/courses/discovering-science-atmospheric-chemistry" TargetMode="External"/><Relationship Id="rId163" Type="http://schemas.openxmlformats.org/officeDocument/2006/relationships/hyperlink" Target="https://futuregoals.co.uk/digital/" TargetMode="External"/><Relationship Id="rId3" Type="http://schemas.openxmlformats.org/officeDocument/2006/relationships/hyperlink" Target="https://nationalcareers.service.gov.uk/job-categories/animal-care" TargetMode="External"/><Relationship Id="rId25" Type="http://schemas.openxmlformats.org/officeDocument/2006/relationships/hyperlink" Target="https://www.prospects.ac.uk/jobs-and-work-experience/job-sectors/healthcare" TargetMode="External"/><Relationship Id="rId46" Type="http://schemas.openxmlformats.org/officeDocument/2006/relationships/hyperlink" Target="https://targetcareers.co.uk/career-sectors/science/156-how-to-become-a-scientist-careers-in-science" TargetMode="External"/><Relationship Id="rId67" Type="http://schemas.openxmlformats.org/officeDocument/2006/relationships/hyperlink" Target="https://www.prospects.ac.uk/job-profiles/make-up-artist" TargetMode="External"/><Relationship Id="rId116" Type="http://schemas.openxmlformats.org/officeDocument/2006/relationships/hyperlink" Target="https://www.ucas.com/money" TargetMode="External"/><Relationship Id="rId137" Type="http://schemas.openxmlformats.org/officeDocument/2006/relationships/hyperlink" Target="https://www.futurelearn.com/courses/explore-filmmaking" TargetMode="External"/><Relationship Id="rId158" Type="http://schemas.openxmlformats.org/officeDocument/2006/relationships/hyperlink" Target="https://www.futurelearn.com/courses/thinking-about-teaching" TargetMode="External"/><Relationship Id="rId20" Type="http://schemas.openxmlformats.org/officeDocument/2006/relationships/hyperlink" Target="https://www.youthemployment.org.uk/young-professional-training/self-belief-skills-young-professional/" TargetMode="External"/><Relationship Id="rId41" Type="http://schemas.openxmlformats.org/officeDocument/2006/relationships/hyperlink" Target="https://www.annafreud.org/on-my-mind/self-care/physical-exercise/" TargetMode="External"/><Relationship Id="rId62" Type="http://schemas.openxmlformats.org/officeDocument/2006/relationships/hyperlink" Target="https://thekidshouldseethis.com/" TargetMode="External"/><Relationship Id="rId83" Type="http://schemas.openxmlformats.org/officeDocument/2006/relationships/hyperlink" Target="https://www.princes-trust.org.uk/help-for-young-people/tools-resources/business-tools/business-plans" TargetMode="External"/><Relationship Id="rId88" Type="http://schemas.openxmlformats.org/officeDocument/2006/relationships/hyperlink" Target="https://www.stepintothenhs.nhs.uk/careers/videos/apprenticeships" TargetMode="External"/><Relationship Id="rId111" Type="http://schemas.openxmlformats.org/officeDocument/2006/relationships/hyperlink" Target="https://targetcareers.co.uk/careers-advice/choosing-your-career/1035367-ten-top-non-office-jobs" TargetMode="External"/><Relationship Id="rId132" Type="http://schemas.openxmlformats.org/officeDocument/2006/relationships/hyperlink" Target="https://targetcareers.co.uk/career-sectors/retail-buying-and-fashion/152-would-a-career-in-retail-buying-and-fashion-suit-me" TargetMode="External"/><Relationship Id="rId153" Type="http://schemas.openxmlformats.org/officeDocument/2006/relationships/hyperlink" Target="https://www.rcgp.org.uk/training-exams/discover-general-practice/observe-gp.aspx?fbclid=IwAR1WFg9Q3UsJa1UzPbsQTWpdh--7p09kaEuxot8yK7bsxaKEAayUL_CCxpM" TargetMode="External"/><Relationship Id="rId15" Type="http://schemas.openxmlformats.org/officeDocument/2006/relationships/hyperlink" Target="https://www.iwill.org.uk/young-people" TargetMode="External"/><Relationship Id="rId36" Type="http://schemas.openxmlformats.org/officeDocument/2006/relationships/hyperlink" Target="https://graphicchange.com/boot-camp?fbclid=IwAR2w-1zHFLRy27Qu1fMm9ys8YEKacHhFWibcY2rmrepUtvs12qvvRTp7Z98" TargetMode="External"/><Relationship Id="rId57" Type="http://schemas.openxmlformats.org/officeDocument/2006/relationships/hyperlink" Target="https://www.prospects.ac.uk/jobs-and-work-experience/job-sectors/property-and-construction/how-to-become-an-architect" TargetMode="External"/><Relationship Id="rId106" Type="http://schemas.openxmlformats.org/officeDocument/2006/relationships/hyperlink" Target="https://targetjobs.co.uk/careers-advice/applications-and-cvs/667275-the-big-guide-to-cv-writing-make-our-template-your-own" TargetMode="External"/><Relationship Id="rId127" Type="http://schemas.openxmlformats.org/officeDocument/2006/relationships/hyperlink" Target="https://barclayslifeskills.com/i-want-to-get-to-grips-with-money-and-my-payslip/school/what-is-phishing-and-online-fraud" TargetMode="External"/><Relationship Id="rId10" Type="http://schemas.openxmlformats.org/officeDocument/2006/relationships/hyperlink" Target="https://scratch.mit.edu/" TargetMode="External"/><Relationship Id="rId31" Type="http://schemas.openxmlformats.org/officeDocument/2006/relationships/hyperlink" Target="https://www.codecademy.com/learn/learn-html" TargetMode="External"/><Relationship Id="rId52" Type="http://schemas.openxmlformats.org/officeDocument/2006/relationships/hyperlink" Target="https://nationalcareers.service.gov.uk/job-profiles/firefighter" TargetMode="External"/><Relationship Id="rId73" Type="http://schemas.openxmlformats.org/officeDocument/2006/relationships/hyperlink" Target="https://www.nhs.uk/live-well/eat-well/the-eatwell-guide/?tabname=food-and-diet" TargetMode="External"/><Relationship Id="rId78" Type="http://schemas.openxmlformats.org/officeDocument/2006/relationships/hyperlink" Target="https://www.annafreud.org/on-my-mind/self-care/online-chat-or-peer-group-support/" TargetMode="External"/><Relationship Id="rId94" Type="http://schemas.openxmlformats.org/officeDocument/2006/relationships/hyperlink" Target="https://medium.com/the-mission/honesty-how-it-benefits-you-and-others-ecb3e7fabb9a" TargetMode="External"/><Relationship Id="rId99" Type="http://schemas.openxmlformats.org/officeDocument/2006/relationships/hyperlink" Target="https://yearoutgroup.org/gap-year-advice-planning/gap-year-options/" TargetMode="External"/><Relationship Id="rId101" Type="http://schemas.openxmlformats.org/officeDocument/2006/relationships/hyperlink" Target="https://www.youtube.com/watch?v=irp5ghCVNAM" TargetMode="External"/><Relationship Id="rId122" Type="http://schemas.openxmlformats.org/officeDocument/2006/relationships/hyperlink" Target="http://gettingiton.org.uk/" TargetMode="External"/><Relationship Id="rId143" Type="http://schemas.openxmlformats.org/officeDocument/2006/relationships/hyperlink" Target="https://www.futurelearn.com/courses/biochemistry" TargetMode="External"/><Relationship Id="rId148" Type="http://schemas.openxmlformats.org/officeDocument/2006/relationships/hyperlink" Target="https://www.futurelearn.com/courses/mindfulness-wellbeing-performance" TargetMode="External"/><Relationship Id="rId164" Type="http://schemas.openxmlformats.org/officeDocument/2006/relationships/hyperlink" Target="https://futuregoals.co.uk/health-and-social-care/" TargetMode="External"/><Relationship Id="rId169" Type="http://schemas.openxmlformats.org/officeDocument/2006/relationships/hyperlink" Target="https://www.springpod.co.uk/" TargetMode="External"/><Relationship Id="rId4" Type="http://schemas.openxmlformats.org/officeDocument/2006/relationships/hyperlink" Target="https://www.annafreud.org/on-my-mind/" TargetMode="External"/><Relationship Id="rId9" Type="http://schemas.openxmlformats.org/officeDocument/2006/relationships/hyperlink" Target="https://www.bbc.co.uk/bitesize/articles/zrcn2sg" TargetMode="External"/><Relationship Id="rId26" Type="http://schemas.openxmlformats.org/officeDocument/2006/relationships/hyperlink" Target="https://targetcareers.co.uk/career-sectors/hospitality-and-travel/98-careers-in-hospitality-and-travel-without-a-degree" TargetMode="External"/><Relationship Id="rId47" Type="http://schemas.openxmlformats.org/officeDocument/2006/relationships/hyperlink" Target="https://targetcareers.co.uk/career-sectors/public-sector-and-charity/140-how-do-i-get-into-charity-work" TargetMode="External"/><Relationship Id="rId68" Type="http://schemas.openxmlformats.org/officeDocument/2006/relationships/hyperlink" Target="https://www.childline.org.uk/toolbox/calm-zone/" TargetMode="External"/><Relationship Id="rId89" Type="http://schemas.openxmlformats.org/officeDocument/2006/relationships/hyperlink" Target="http://prospects.ac.uk/jobs-and-work-experience/job-sectors/healthcare/public-health-careers" TargetMode="External"/><Relationship Id="rId112" Type="http://schemas.openxmlformats.org/officeDocument/2006/relationships/hyperlink" Target="https://www.prospects.ac.uk/jobs-and-work-experience/job-sectors/leisure-sport-and-tourism/travel-and-tourism-courses" TargetMode="External"/><Relationship Id="rId133" Type="http://schemas.openxmlformats.org/officeDocument/2006/relationships/hyperlink" Target="https://www.fitnessblender.com/videos" TargetMode="External"/><Relationship Id="rId154" Type="http://schemas.openxmlformats.org/officeDocument/2006/relationships/hyperlink" Target="https://www.baesystems.com/en/careers/careers-in-the-uk/getting-ready-for-work/home-learning?fbclid=IwAR0yrrxy3S7TQYZgZNflwISzQCZyhuTeJ9R2gT5YIQaMc1ZEk6mVtltHuCg" TargetMode="External"/><Relationship Id="rId16" Type="http://schemas.openxmlformats.org/officeDocument/2006/relationships/hyperlink" Target="https://www.bbc.co.uk/newsround" TargetMode="External"/><Relationship Id="rId37" Type="http://schemas.openxmlformats.org/officeDocument/2006/relationships/hyperlink" Target="https://nationalcareers.service.gov.uk/job-categories/emergency-and-uniform-services" TargetMode="External"/><Relationship Id="rId58" Type="http://schemas.openxmlformats.org/officeDocument/2006/relationships/hyperlink" Target="https://www.prospects.ac.uk/jobs-and-work-experience/job-sectors/engineering-and-manufacturing/how-to-become-an-engineer" TargetMode="External"/><Relationship Id="rId79" Type="http://schemas.openxmlformats.org/officeDocument/2006/relationships/hyperlink" Target="https://panjango.com/pages/career-paths-quiz" TargetMode="External"/><Relationship Id="rId102" Type="http://schemas.openxmlformats.org/officeDocument/2006/relationships/hyperlink" Target="https://www.tate.org.uk/kids/games-quizzes" TargetMode="External"/><Relationship Id="rId123" Type="http://schemas.openxmlformats.org/officeDocument/2006/relationships/hyperlink" Target="https://www.gettingiton.org.uk/" TargetMode="External"/><Relationship Id="rId144" Type="http://schemas.openxmlformats.org/officeDocument/2006/relationships/hyperlink" Target="https://www.futurelearn.com/courses/incarceration-prisons-suitable-punishment" TargetMode="External"/><Relationship Id="rId90" Type="http://schemas.openxmlformats.org/officeDocument/2006/relationships/hyperlink" Target="https://artsandculture.google.com/partner" TargetMode="External"/><Relationship Id="rId165" Type="http://schemas.openxmlformats.org/officeDocument/2006/relationships/hyperlink" Target="https://futuregoals.co.uk/construction/" TargetMode="External"/><Relationship Id="rId27" Type="http://schemas.openxmlformats.org/officeDocument/2006/relationships/hyperlink" Target="https://targetcareers.co.uk/careers-advice/choosing-your-career/385873-i-want-a-job-working-with-animals-what-careers-are-there" TargetMode="External"/><Relationship Id="rId48" Type="http://schemas.openxmlformats.org/officeDocument/2006/relationships/hyperlink" Target="https://targetcareers.co.uk/career-sectors/teaching-and-education/160-how-do-i-get-into-teaching-and-education" TargetMode="External"/><Relationship Id="rId69" Type="http://schemas.openxmlformats.org/officeDocument/2006/relationships/hyperlink" Target="https://www.childline.org.uk/info-advice/your-feelings/feelings-emotions/being-assertive/" TargetMode="External"/><Relationship Id="rId113" Type="http://schemas.openxmlformats.org/officeDocument/2006/relationships/hyperlink" Target="https://targetcareers.co.uk/career-sectors/law/192-what-types-of-jobs-and-employers-are-there-in-law" TargetMode="External"/><Relationship Id="rId134" Type="http://schemas.openxmlformats.org/officeDocument/2006/relationships/hyperlink" Target="https://idea.org.uk/?fbclid=IwAR3trvyjkUvXR0CuPoiimhj9ibBbUvcMsApoDTAMYwMx7t2SAPmcZsVkZI4" TargetMode="External"/><Relationship Id="rId80" Type="http://schemas.openxmlformats.org/officeDocument/2006/relationships/hyperlink" Target="https://www.access-ed.ngo/reachuni" TargetMode="External"/><Relationship Id="rId155" Type="http://schemas.openxmlformats.org/officeDocument/2006/relationships/hyperlink" Target="https://targetcareers.co.uk/career-sectors/teaching-and-education/164-would-a-career-in-teaching-and-education-suit-me" TargetMode="External"/><Relationship Id="rId17" Type="http://schemas.openxmlformats.org/officeDocument/2006/relationships/hyperlink" Target="https://do-it.org/opportunities/search" TargetMode="External"/><Relationship Id="rId38" Type="http://schemas.openxmlformats.org/officeDocument/2006/relationships/hyperlink" Target="https://www.prospects.ac.uk/jobs-and-work-experience/job-sectors/engineering-and-manufacturing/engineering-apprenticeships" TargetMode="External"/><Relationship Id="rId59" Type="http://schemas.openxmlformats.org/officeDocument/2006/relationships/hyperlink" Target="https://targetcareers.co.uk/career-sectors/retail-buying-and-fashion/370-how-do-i-get-into-retail-buying-or-fashion" TargetMode="External"/><Relationship Id="rId103" Type="http://schemas.openxmlformats.org/officeDocument/2006/relationships/hyperlink" Target="https://www.tate.org.uk/kids/make" TargetMode="External"/><Relationship Id="rId124" Type="http://schemas.openxmlformats.org/officeDocument/2006/relationships/hyperlink" Target="http://gettingiton.org.uk/" TargetMode="External"/><Relationship Id="rId70" Type="http://schemas.openxmlformats.org/officeDocument/2006/relationships/hyperlink" Target="https://www.milkround.com/jobs/entry-level" TargetMode="External"/><Relationship Id="rId91" Type="http://schemas.openxmlformats.org/officeDocument/2006/relationships/hyperlink" Target="https://artsandculture.google.com/project/openheritage" TargetMode="External"/><Relationship Id="rId145" Type="http://schemas.openxmlformats.org/officeDocument/2006/relationships/hyperlink" Target="https://www.futurelearn.com/courses/sport-for-sustainable-development" TargetMode="External"/><Relationship Id="rId166" Type="http://schemas.openxmlformats.org/officeDocument/2006/relationships/hyperlink" Target="https://futuregoals.co.uk/manufacturing-and-engineering/"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AE1001"/>
  <sheetViews>
    <sheetView showGridLines="0" showRowColHeaders="0" tabSelected="1" topLeftCell="B1" workbookViewId="0">
      <pane ySplit="11" topLeftCell="A12" activePane="bottomLeft" state="frozen"/>
      <selection pane="bottomLeft" activeCell="E6" sqref="E6"/>
    </sheetView>
  </sheetViews>
  <sheetFormatPr defaultColWidth="0" defaultRowHeight="15.75" customHeight="1" x14ac:dyDescent="0.3"/>
  <cols>
    <col min="1" max="1" width="0" style="22" hidden="1" customWidth="1"/>
    <col min="2" max="2" width="3.77734375" style="16" customWidth="1"/>
    <col min="3" max="3" width="32.44140625" style="16" customWidth="1"/>
    <col min="4" max="4" width="14.77734375" style="16" customWidth="1"/>
    <col min="5" max="5" width="14.44140625" style="16" customWidth="1"/>
    <col min="6" max="6" width="46.44140625" style="16" customWidth="1"/>
    <col min="7" max="7" width="12.6640625" style="16" customWidth="1"/>
    <col min="8" max="8" width="15" style="16" customWidth="1"/>
    <col min="9" max="9" width="20.44140625" style="16" customWidth="1"/>
    <col min="10" max="10" width="20.44140625" style="17" customWidth="1"/>
    <col min="11" max="11" width="31.5546875" style="17" customWidth="1"/>
    <col min="12" max="12" width="3.77734375" style="16" customWidth="1"/>
    <col min="13" max="31" width="0" style="16" hidden="1" customWidth="1"/>
    <col min="32" max="16384" width="14.44140625" style="16" hidden="1"/>
  </cols>
  <sheetData>
    <row r="1" spans="1:12" ht="19.05" customHeight="1" x14ac:dyDescent="0.3">
      <c r="B1" s="14"/>
      <c r="C1" s="31" t="s">
        <v>516</v>
      </c>
      <c r="D1" s="15"/>
      <c r="E1" s="14"/>
      <c r="F1" s="14"/>
      <c r="G1" s="14"/>
      <c r="H1" s="14"/>
      <c r="I1" s="14"/>
      <c r="J1" s="14"/>
      <c r="K1" s="14"/>
      <c r="L1" s="14"/>
    </row>
    <row r="2" spans="1:12" s="22" customFormat="1" ht="19.05" customHeight="1" x14ac:dyDescent="0.3">
      <c r="B2" s="14"/>
      <c r="C2" s="32" t="s">
        <v>517</v>
      </c>
      <c r="D2" s="15"/>
      <c r="E2" s="14"/>
      <c r="F2" s="14"/>
      <c r="G2" s="14"/>
      <c r="H2" s="14"/>
      <c r="I2" s="14"/>
      <c r="J2" s="14"/>
      <c r="K2" s="14"/>
      <c r="L2" s="14"/>
    </row>
    <row r="3" spans="1:12" s="30" customFormat="1" ht="9" customHeight="1" x14ac:dyDescent="0.3">
      <c r="B3" s="28"/>
      <c r="C3" s="29"/>
      <c r="D3" s="29"/>
      <c r="E3" s="28"/>
      <c r="F3" s="28"/>
      <c r="G3" s="28"/>
      <c r="H3" s="28"/>
      <c r="I3" s="28"/>
      <c r="J3" s="28"/>
      <c r="K3" s="28"/>
      <c r="L3" s="28"/>
    </row>
    <row r="4" spans="1:12" s="35" customFormat="1" ht="19.05" customHeight="1" x14ac:dyDescent="0.3">
      <c r="B4" s="33"/>
      <c r="C4" s="34"/>
      <c r="D4" s="34"/>
      <c r="E4" s="33"/>
      <c r="F4" s="33"/>
      <c r="G4" s="33"/>
      <c r="H4" s="33"/>
      <c r="I4" s="33"/>
      <c r="J4" s="33"/>
      <c r="K4" s="33"/>
      <c r="L4" s="33"/>
    </row>
    <row r="5" spans="1:12" s="35" customFormat="1" ht="64.05" customHeight="1" x14ac:dyDescent="0.3">
      <c r="B5" s="33"/>
      <c r="C5" s="69" t="s">
        <v>671</v>
      </c>
      <c r="D5" s="69"/>
      <c r="E5" s="69"/>
      <c r="F5" s="69"/>
      <c r="G5" s="69"/>
      <c r="H5" s="69"/>
      <c r="I5" s="69"/>
      <c r="J5" s="69"/>
      <c r="K5" s="69"/>
      <c r="L5" s="33"/>
    </row>
    <row r="6" spans="1:12" s="35" customFormat="1" ht="13.05" customHeight="1" x14ac:dyDescent="0.3">
      <c r="B6" s="33"/>
      <c r="C6" s="34"/>
      <c r="D6" s="34"/>
      <c r="E6" s="33"/>
      <c r="F6" s="33"/>
      <c r="G6" s="33"/>
      <c r="H6" s="33"/>
      <c r="I6" s="33"/>
      <c r="J6" s="33"/>
      <c r="K6" s="33"/>
      <c r="L6" s="33"/>
    </row>
    <row r="7" spans="1:12" ht="18" x14ac:dyDescent="0.35">
      <c r="B7" s="14"/>
      <c r="C7" s="59" t="s">
        <v>518</v>
      </c>
      <c r="D7" s="60"/>
      <c r="E7" s="61"/>
      <c r="F7" s="62"/>
      <c r="G7" s="14"/>
      <c r="H7" s="20"/>
      <c r="I7" s="14"/>
      <c r="J7" s="14"/>
      <c r="K7" s="14"/>
      <c r="L7" s="14"/>
    </row>
    <row r="8" spans="1:12" ht="21" customHeight="1" x14ac:dyDescent="0.3">
      <c r="B8" s="14"/>
      <c r="C8" s="51" t="s">
        <v>670</v>
      </c>
      <c r="D8" s="49" t="s">
        <v>0</v>
      </c>
      <c r="E8" s="25"/>
      <c r="F8" s="52" t="s">
        <v>2</v>
      </c>
      <c r="G8" s="49" t="s">
        <v>0</v>
      </c>
      <c r="H8" s="21"/>
      <c r="I8" s="56" t="s">
        <v>510</v>
      </c>
      <c r="J8" s="57" t="s">
        <v>0</v>
      </c>
      <c r="K8" s="14"/>
      <c r="L8" s="14"/>
    </row>
    <row r="9" spans="1:12" ht="21" customHeight="1" x14ac:dyDescent="0.3">
      <c r="B9" s="14"/>
      <c r="C9" s="50" t="s">
        <v>1</v>
      </c>
      <c r="D9" s="49" t="s">
        <v>0</v>
      </c>
      <c r="E9" s="25"/>
      <c r="F9" s="52" t="s">
        <v>509</v>
      </c>
      <c r="G9" s="49" t="s">
        <v>0</v>
      </c>
      <c r="H9" s="21"/>
      <c r="I9" s="21"/>
      <c r="J9" s="21"/>
      <c r="K9" s="24"/>
      <c r="L9" s="18"/>
    </row>
    <row r="10" spans="1:12" ht="21" customHeight="1" x14ac:dyDescent="0.3">
      <c r="B10" s="14"/>
      <c r="C10" s="14"/>
      <c r="D10" s="14"/>
      <c r="E10" s="14"/>
      <c r="F10" s="14"/>
      <c r="G10" s="14"/>
      <c r="H10" s="24"/>
      <c r="I10" s="24"/>
      <c r="J10" s="24"/>
      <c r="K10" s="24"/>
      <c r="L10" s="18"/>
    </row>
    <row r="11" spans="1:12" ht="16.2" thickBot="1" x14ac:dyDescent="0.35">
      <c r="B11" s="14"/>
      <c r="C11" s="23" t="s">
        <v>4</v>
      </c>
      <c r="D11" s="23" t="s">
        <v>5</v>
      </c>
      <c r="E11" s="63" t="s">
        <v>6</v>
      </c>
      <c r="F11" s="64"/>
      <c r="G11" s="64"/>
      <c r="H11" s="23" t="s">
        <v>7</v>
      </c>
      <c r="I11" s="23" t="s">
        <v>2</v>
      </c>
      <c r="J11" s="23" t="s">
        <v>509</v>
      </c>
      <c r="K11" s="23" t="s">
        <v>510</v>
      </c>
      <c r="L11" s="18"/>
    </row>
    <row r="12" spans="1:12" ht="45" customHeight="1" thickTop="1" x14ac:dyDescent="0.3">
      <c r="A12" s="19">
        <v>1</v>
      </c>
      <c r="C12" s="36" t="str">
        <f>IFERROR(HYPERLINK(INDEX(Data!D$3:D$172,MATCH($A12,Data!$A$3:$A$172,0)),INDEX(Data!C$3:C$172,MATCH($A12,Data!$A$3:$A$172,0))),"")</f>
        <v>10 Alternative Science Careers</v>
      </c>
      <c r="D12" s="37" t="str">
        <f t="array" ref="D12">IFERROR(INDEX(Data!B$3:B$172,MATCH($A12,Data!$A$3:$A$172,0)),"")</f>
        <v>Graduate Prospects Ltd</v>
      </c>
      <c r="E12" s="65" t="str">
        <f>IFERROR(INDEX(Data!E$3:E$172,MATCH($A12,Data!$A$3:$A$172,0)),"Help us improve! If you couldn't find what you're looking for, please send us an email on Support@eastlearning.co.uk and let us know what we're missing.")</f>
        <v>List of some science careers outside of scientific research and healthcare, such as Communication and Outreach, Patent law, Scientific Publishing, and more.</v>
      </c>
      <c r="F12" s="66"/>
      <c r="G12" s="66"/>
      <c r="H12" s="37" t="str">
        <f t="array" ref="H12">IFERROR(INDEX(Data!G$3:G$172,MATCH($A12,Data!$A$3:$A$172,0)),"")</f>
        <v>KS4; KS5</v>
      </c>
      <c r="I12" s="37" t="str">
        <f t="array" ref="I12">IFERROR(INDEX(Data!F$3:F$172,MATCH($A12,Data!$A$3:$A$172,0)),"")</f>
        <v>Article; Search Tool</v>
      </c>
      <c r="J12" s="37" t="str">
        <f>IFERROR(INDEX(Data!H$3:H$172,MATCH($A12,Data!$A$3:$A$172,0)),"")</f>
        <v>Career Option</v>
      </c>
      <c r="K12" s="37" t="str">
        <f>IFERROR(INDEX(Data!I$3:I$172,MATCH($A12,Data!$A$3:$A$172,0)),"")</f>
        <v>Science and pharmaceuticals</v>
      </c>
      <c r="L12" s="18"/>
    </row>
    <row r="13" spans="1:12" ht="45" customHeight="1" x14ac:dyDescent="0.3">
      <c r="A13" s="19">
        <v>2</v>
      </c>
      <c r="C13" s="38" t="str">
        <f>IFERROR(HYPERLINK(INDEX(Data!D$3:D$172,MATCH($A13,Data!$A$3:$A$172,0)),INDEX(Data!C$3:C$172,MATCH($A13,Data!$A$3:$A$172,0))),"")</f>
        <v>11 Practical Ways to Stop Procrastination</v>
      </c>
      <c r="D13" s="40" t="str">
        <f t="array" ref="D13">IFERROR(INDEX(Data!B$3:B$172,MATCH($A13,Data!$A$3:$A$172,0)),"")</f>
        <v>Lifehack</v>
      </c>
      <c r="E13" s="67" t="str">
        <f t="array" ref="E13">IFERROR(INDEX(Data!E$3:E$172,MATCH($A13,Data!$A$3:$A$172,0)),"")</f>
        <v>Article suggesting some methods for stopping procrastination, for people who find it hard to start - or stick at - important activities</v>
      </c>
      <c r="F13" s="68"/>
      <c r="G13" s="68"/>
      <c r="H13" s="39" t="str">
        <f t="array" ref="H13">IFERROR(INDEX(Data!G$3:G$172,MATCH($A13,Data!$A$3:$A$172,0)),"")</f>
        <v>KS4; KS5</v>
      </c>
      <c r="I13" s="40" t="str">
        <f t="array" ref="I13">IFERROR(INDEX(Data!F$3:F$172,MATCH($A13,Data!$A$3:$A$172,0)),"")</f>
        <v>Article</v>
      </c>
      <c r="J13" s="40" t="str">
        <f>IFERROR(INDEX(Data!H$3:H$172,MATCH($A13,Data!$A$3:$A$172,0)),"")</f>
        <v>Characteristic; Skill</v>
      </c>
      <c r="K13" s="40" t="str">
        <f>IFERROR(INDEX(Data!I$3:I$172,MATCH($A13,Data!$A$3:$A$172,0)),"")</f>
        <v>Academic; Organisation; Self-development</v>
      </c>
      <c r="L13" s="18"/>
    </row>
    <row r="14" spans="1:12" ht="45" customHeight="1" x14ac:dyDescent="0.3">
      <c r="A14" s="19">
        <v>3</v>
      </c>
      <c r="C14" s="38" t="str">
        <f>IFERROR(HYPERLINK(INDEX(Data!D$3:D$172,MATCH($A14,Data!$A$3:$A$172,0)),INDEX(Data!C$3:C$172,MATCH($A14,Data!$A$3:$A$172,0))),"")</f>
        <v>Animal Care Careers</v>
      </c>
      <c r="D14" s="40" t="str">
        <f t="array" ref="D14">IFERROR(INDEX(Data!B$3:B$172,MATCH($A14,Data!$A$3:$A$172,0)),"")</f>
        <v>National Careers Service</v>
      </c>
      <c r="E14" s="67" t="str">
        <f t="array" ref="E14">IFERROR(INDEX(Data!E$3:E$172,MATCH($A14,Data!$A$3:$A$172,0)),"")</f>
        <v>Learn about the different career options in Animal Care, and how to get into them</v>
      </c>
      <c r="F14" s="68"/>
      <c r="G14" s="68"/>
      <c r="H14" s="39" t="str">
        <f t="array" ref="H14">IFERROR(INDEX(Data!G$3:G$172,MATCH($A14,Data!$A$3:$A$172,0)),"")</f>
        <v>KS3; KS4; KS5</v>
      </c>
      <c r="I14" s="40" t="str">
        <f t="array" ref="I14">IFERROR(INDEX(Data!F$3:F$172,MATCH($A14,Data!$A$3:$A$172,0)),"")</f>
        <v>Article; Search Tool</v>
      </c>
      <c r="J14" s="40" t="str">
        <f>IFERROR(INDEX(Data!H$3:H$172,MATCH($A14,Data!$A$3:$A$172,0)),"")</f>
        <v>Career Option</v>
      </c>
      <c r="K14" s="40" t="str">
        <f>IFERROR(INDEX(Data!I$3:I$172,MATCH($A14,Data!$A$3:$A$172,0)),"")</f>
        <v>Animal Care</v>
      </c>
      <c r="L14" s="14"/>
    </row>
    <row r="15" spans="1:12" ht="45" customHeight="1" x14ac:dyDescent="0.3">
      <c r="A15" s="19">
        <v>4</v>
      </c>
      <c r="C15" s="38" t="str">
        <f>IFERROR(HYPERLINK(INDEX(Data!D$3:D$172,MATCH($A15,Data!$A$3:$A$172,0)),INDEX(Data!C$3:C$172,MATCH($A15,Data!$A$3:$A$172,0))),"")</f>
        <v>Anna Freud - On My Mind</v>
      </c>
      <c r="D15" s="40" t="str">
        <f t="array" ref="D15">IFERROR(INDEX(Data!B$3:B$172,MATCH($A15,Data!$A$3:$A$172,0)),"")</f>
        <v>Anna Freud Centre</v>
      </c>
      <c r="E15" s="67" t="str">
        <f t="array" ref="E15">IFERROR(INDEX(Data!E$3:E$172,MATCH($A15,Data!$A$3:$A$172,0)),"")</f>
        <v>On My Mind is co-produced by young people to help other young people through a list of services which offer wellbeing support or urgent help. It also offers information about helping others with mental and emotional health and wellbeing, strategies for self-care, and more.</v>
      </c>
      <c r="F15" s="68"/>
      <c r="G15" s="68"/>
      <c r="H15" s="39" t="str">
        <f t="array" ref="H15">IFERROR(INDEX(Data!G$3:G$172,MATCH($A15,Data!$A$3:$A$172,0)),"")</f>
        <v>KS2; KS3; KS4; KS5</v>
      </c>
      <c r="I15" s="40" t="str">
        <f t="array" ref="I15">IFERROR(INDEX(Data!F$3:F$172,MATCH($A15,Data!$A$3:$A$172,0)),"")</f>
        <v>Article; Search Tool</v>
      </c>
      <c r="J15" s="40" t="str">
        <f>IFERROR(INDEX(Data!H$3:H$172,MATCH($A15,Data!$A$3:$A$172,0)),"")</f>
        <v>Characteristic; Knowledge; Wellbeing</v>
      </c>
      <c r="K15" s="40" t="str">
        <f>IFERROR(INDEX(Data!I$3:I$172,MATCH($A15,Data!$A$3:$A$172,0)),"")</f>
        <v>Calmness; Kindness and compassion; Mental and emotional wellbeing; Patience; Self-awareness; Staying safe; Rest; Someone to talk to</v>
      </c>
      <c r="L15" s="14"/>
    </row>
    <row r="16" spans="1:12" ht="45" customHeight="1" x14ac:dyDescent="0.3">
      <c r="A16" s="19">
        <v>5</v>
      </c>
      <c r="C16" s="38" t="str">
        <f>IFERROR(HYPERLINK(INDEX(Data!D$3:D$172,MATCH($A16,Data!$A$3:$A$172,0)),INDEX(Data!C$3:C$172,MATCH($A16,Data!$A$3:$A$172,0))),"")</f>
        <v>AsapScience: 3 Top Study Lifehacks</v>
      </c>
      <c r="D16" s="40" t="str">
        <f t="array" ref="D16">IFERROR(INDEX(Data!B$3:B$172,MATCH($A16,Data!$A$3:$A$172,0)),"")</f>
        <v>AsapScience</v>
      </c>
      <c r="E16" s="67" t="str">
        <f t="array" ref="E16">IFERROR(INDEX(Data!E$3:E$172,MATCH($A16,Data!$A$3:$A$172,0)),"")</f>
        <v>Video explaining 3 great lifehacks to help you study more effectively</v>
      </c>
      <c r="F16" s="68"/>
      <c r="G16" s="68"/>
      <c r="H16" s="39" t="str">
        <f t="array" ref="H16">IFERROR(INDEX(Data!G$3:G$172,MATCH($A16,Data!$A$3:$A$172,0)),"")</f>
        <v>KS4; KS5</v>
      </c>
      <c r="I16" s="40" t="str">
        <f t="array" ref="I16">IFERROR(INDEX(Data!F$3:F$172,MATCH($A16,Data!$A$3:$A$172,0)),"")</f>
        <v>Video</v>
      </c>
      <c r="J16" s="40" t="str">
        <f>IFERROR(INDEX(Data!H$3:H$172,MATCH($A16,Data!$A$3:$A$172,0)),"")</f>
        <v>Skill</v>
      </c>
      <c r="K16" s="40" t="str">
        <f>IFERROR(INDEX(Data!I$3:I$172,MATCH($A16,Data!$A$3:$A$172,0)),"")</f>
        <v>Academic; Self-development</v>
      </c>
      <c r="L16" s="14"/>
    </row>
    <row r="17" spans="1:12" ht="45" customHeight="1" x14ac:dyDescent="0.3">
      <c r="A17" s="19">
        <v>6</v>
      </c>
      <c r="C17" s="38" t="str">
        <f>IFERROR(HYPERLINK(INDEX(Data!D$3:D$172,MATCH($A17,Data!$A$3:$A$172,0)),INDEX(Data!C$3:C$172,MATCH($A17,Data!$A$3:$A$172,0))),"")</f>
        <v>AsapScience: Getting Better Sleep</v>
      </c>
      <c r="D17" s="40" t="str">
        <f t="array" ref="D17">IFERROR(INDEX(Data!B$3:B$172,MATCH($A17,Data!$A$3:$A$172,0)),"")</f>
        <v>AsapScience</v>
      </c>
      <c r="E17" s="67" t="str">
        <f t="array" ref="E17">IFERROR(INDEX(Data!E$3:E$172,MATCH($A17,Data!$A$3:$A$172,0)),"")</f>
        <v>Video explaining what you should do before bed to increase your chances of falling asleep more quickly, and getting better quality of sleep</v>
      </c>
      <c r="F17" s="68"/>
      <c r="G17" s="68"/>
      <c r="H17" s="39" t="str">
        <f t="array" ref="H17">IFERROR(INDEX(Data!G$3:G$172,MATCH($A17,Data!$A$3:$A$172,0)),"")</f>
        <v>KS3; KS4; KS5</v>
      </c>
      <c r="I17" s="40" t="str">
        <f t="array" ref="I17">IFERROR(INDEX(Data!F$3:F$172,MATCH($A17,Data!$A$3:$A$172,0)),"")</f>
        <v>Video</v>
      </c>
      <c r="J17" s="40" t="str">
        <f>IFERROR(INDEX(Data!H$3:H$172,MATCH($A17,Data!$A$3:$A$172,0)),"")</f>
        <v>Wellbeing</v>
      </c>
      <c r="K17" s="40" t="str">
        <f>IFERROR(INDEX(Data!I$3:I$172,MATCH($A17,Data!$A$3:$A$172,0)),"")</f>
        <v>Staying healthy: Lifestyle, diet, and assessing risks; Rest</v>
      </c>
      <c r="L17" s="14"/>
    </row>
    <row r="18" spans="1:12" ht="45" customHeight="1" x14ac:dyDescent="0.3">
      <c r="A18" s="19">
        <v>7</v>
      </c>
      <c r="C18" s="38" t="str">
        <f>IFERROR(HYPERLINK(INDEX(Data!D$3:D$172,MATCH($A18,Data!$A$3:$A$172,0)),INDEX(Data!C$3:C$172,MATCH($A18,Data!$A$3:$A$172,0))),"")</f>
        <v>Barclays Life Skills - Personal Finances</v>
      </c>
      <c r="D18" s="40" t="str">
        <f t="array" ref="D18">IFERROR(INDEX(Data!B$3:B$172,MATCH($A18,Data!$A$3:$A$172,0)),"")</f>
        <v>Barclays PLC</v>
      </c>
      <c r="E18" s="67" t="str">
        <f t="array" ref="E18">IFERROR(INDEX(Data!E$3:E$172,MATCH($A18,Data!$A$3:$A$172,0)),"")</f>
        <v>A collection of advice on managing your finances, including how to save effectively, understanding common finance terms, payslips explained, and avoiding online fraud</v>
      </c>
      <c r="F18" s="68"/>
      <c r="G18" s="68"/>
      <c r="H18" s="39" t="str">
        <f t="array" ref="H18">IFERROR(INDEX(Data!G$3:G$172,MATCH($A18,Data!$A$3:$A$172,0)),"")</f>
        <v>KS4; KS5</v>
      </c>
      <c r="I18" s="40" t="str">
        <f t="array" ref="I18">IFERROR(INDEX(Data!F$3:F$172,MATCH($A18,Data!$A$3:$A$172,0)),"")</f>
        <v>Lots!; Article; Game/Quiz; Other</v>
      </c>
      <c r="J18" s="40" t="str">
        <f>IFERROR(INDEX(Data!H$3:H$172,MATCH($A18,Data!$A$3:$A$172,0)),"")</f>
        <v>Skill</v>
      </c>
      <c r="K18" s="40" t="str">
        <f>IFERROR(INDEX(Data!I$3:I$172,MATCH($A18,Data!$A$3:$A$172,0)),"")</f>
        <v>Managing your finances</v>
      </c>
      <c r="L18" s="14"/>
    </row>
    <row r="19" spans="1:12" ht="45" customHeight="1" x14ac:dyDescent="0.3">
      <c r="A19" s="19">
        <v>8</v>
      </c>
      <c r="C19" s="38" t="str">
        <f>IFERROR(HYPERLINK(INDEX(Data!D$3:D$172,MATCH($A19,Data!$A$3:$A$172,0)),INDEX(Data!C$3:C$172,MATCH($A19,Data!$A$3:$A$172,0))),"")</f>
        <v>BBC - David Attenborough Documentaries</v>
      </c>
      <c r="D19" s="40" t="str">
        <f t="array" ref="D19">IFERROR(INDEX(Data!B$3:B$172,MATCH($A19,Data!$A$3:$A$172,0)),"")</f>
        <v>BBC</v>
      </c>
      <c r="E19" s="67" t="str">
        <f t="array" ref="E19">IFERROR(INDEX(Data!E$3:E$172,MATCH($A19,Data!$A$3:$A$172,0)),"")</f>
        <v>Documentaries about nature, from plants and animals to oceans and mountains. TV license needed.</v>
      </c>
      <c r="F19" s="68"/>
      <c r="G19" s="68"/>
      <c r="H19" s="39" t="str">
        <f t="array" ref="H19">IFERROR(INDEX(Data!G$3:G$172,MATCH($A19,Data!$A$3:$A$172,0)),"")</f>
        <v>KS3; KS4; KS5</v>
      </c>
      <c r="I19" s="40" t="str">
        <f t="array" ref="I19">IFERROR(INDEX(Data!F$3:F$172,MATCH($A19,Data!$A$3:$A$172,0)),"")</f>
        <v>Video</v>
      </c>
      <c r="J19" s="40" t="str">
        <f>IFERROR(INDEX(Data!H$3:H$172,MATCH($A19,Data!$A$3:$A$172,0)),"")</f>
        <v>Knowledge</v>
      </c>
      <c r="K19" s="40" t="str">
        <f>IFERROR(INDEX(Data!I$3:I$172,MATCH($A19,Data!$A$3:$A$172,0)),"")</f>
        <v>The Environment</v>
      </c>
      <c r="L19" s="14"/>
    </row>
    <row r="20" spans="1:12" ht="45" customHeight="1" x14ac:dyDescent="0.3">
      <c r="A20" s="19">
        <v>9</v>
      </c>
      <c r="C20" s="38" t="str">
        <f>IFERROR(HYPERLINK(INDEX(Data!D$3:D$172,MATCH($A20,Data!$A$3:$A$172,0)),INDEX(Data!C$3:C$172,MATCH($A20,Data!$A$3:$A$172,0))),"")</f>
        <v>BBC Bitesize - Becoming a Pharmacist</v>
      </c>
      <c r="D20" s="40" t="str">
        <f t="array" ref="D20">IFERROR(INDEX(Data!B$3:B$172,MATCH($A20,Data!$A$3:$A$172,0)),"")</f>
        <v>BBC</v>
      </c>
      <c r="E20" s="67" t="str">
        <f t="array" ref="E20">IFERROR(INDEX(Data!E$3:E$172,MATCH($A20,Data!$A$3:$A$172,0)),"")</f>
        <v>Video and article about becoming a pharmacist, covering role, lifestyle, training, salary, and more</v>
      </c>
      <c r="F20" s="68"/>
      <c r="G20" s="68"/>
      <c r="H20" s="39" t="str">
        <f t="array" ref="H20">IFERROR(INDEX(Data!G$3:G$172,MATCH($A20,Data!$A$3:$A$172,0)),"")</f>
        <v>KS3; KS4; KS5</v>
      </c>
      <c r="I20" s="40" t="str">
        <f t="array" ref="I20">IFERROR(INDEX(Data!F$3:F$172,MATCH($A20,Data!$A$3:$A$172,0)),"")</f>
        <v>Article; Video</v>
      </c>
      <c r="J20" s="40" t="str">
        <f>IFERROR(INDEX(Data!H$3:H$172,MATCH($A20,Data!$A$3:$A$172,0)),"")</f>
        <v>Career Option</v>
      </c>
      <c r="K20" s="40" t="str">
        <f>IFERROR(INDEX(Data!I$3:I$172,MATCH($A20,Data!$A$3:$A$172,0)),"")</f>
        <v>Healthcare</v>
      </c>
      <c r="L20" s="14"/>
    </row>
    <row r="21" spans="1:12" ht="45" customHeight="1" x14ac:dyDescent="0.3">
      <c r="A21" s="19">
        <v>10</v>
      </c>
      <c r="C21" s="38" t="str">
        <f>IFERROR(HYPERLINK(INDEX(Data!D$3:D$172,MATCH($A21,Data!$A$3:$A$172,0)),INDEX(Data!C$3:C$172,MATCH($A21,Data!$A$3:$A$172,0))),"")</f>
        <v>MIT - Scratch</v>
      </c>
      <c r="D21" s="40" t="str">
        <f t="array" ref="D21">IFERROR(INDEX(Data!B$3:B$172,MATCH($A21,Data!$A$3:$A$172,0)),"")</f>
        <v>MIT</v>
      </c>
      <c r="E21" s="67" t="str">
        <f t="array" ref="E21">IFERROR(INDEX(Data!E$3:E$172,MATCH($A21,Data!$A$3:$A$172,0)),"")</f>
        <v>Scratch is an easy-to-use tool for creating animations and games, which will teach you to program at the same time!</v>
      </c>
      <c r="F21" s="68"/>
      <c r="G21" s="68"/>
      <c r="H21" s="39" t="str">
        <f t="array" ref="H21">IFERROR(INDEX(Data!G$3:G$172,MATCH($A21,Data!$A$3:$A$172,0)),"")</f>
        <v>KS2; KS3; KS4; KS5</v>
      </c>
      <c r="I21" s="40" t="str">
        <f t="array" ref="I21">IFERROR(INDEX(Data!F$3:F$172,MATCH($A21,Data!$A$3:$A$172,0)),"")</f>
        <v>Game/Quiz; Other</v>
      </c>
      <c r="J21" s="40" t="str">
        <f>IFERROR(INDEX(Data!H$3:H$172,MATCH($A21,Data!$A$3:$A$172,0)),"")</f>
        <v>Career option</v>
      </c>
      <c r="K21" s="40" t="str">
        <f>IFERROR(INDEX(Data!I$3:I$172,MATCH($A21,Data!$A$3:$A$172,0)),"")</f>
        <v>Creativity; Computing and Technology</v>
      </c>
      <c r="L21" s="14"/>
    </row>
    <row r="22" spans="1:12" ht="45" customHeight="1" x14ac:dyDescent="0.3">
      <c r="A22" s="19">
        <v>11</v>
      </c>
      <c r="C22" s="38" t="str">
        <f>IFERROR(HYPERLINK(INDEX(Data!D$3:D$172,MATCH($A22,Data!$A$3:$A$172,0)),INDEX(Data!C$3:C$172,MATCH($A22,Data!$A$3:$A$172,0))),"")</f>
        <v>Be Healthy - Peer Support</v>
      </c>
      <c r="D22" s="40" t="str">
        <f t="array" ref="D22">IFERROR(INDEX(Data!B$3:B$172,MATCH($A22,Data!$A$3:$A$172,0)),"")</f>
        <v>Association for Young People's Health</v>
      </c>
      <c r="E22" s="67" t="str">
        <f t="array" ref="E22">IFERROR(INDEX(Data!E$3:E$172,MATCH($A22,Data!$A$3:$A$172,0)),"")</f>
        <v>Free advice on how to best support your friends when they need it - or ask for support from your friend when you need it</v>
      </c>
      <c r="F22" s="68"/>
      <c r="G22" s="68"/>
      <c r="H22" s="39" t="str">
        <f t="array" ref="H22">IFERROR(INDEX(Data!G$3:G$172,MATCH($A22,Data!$A$3:$A$172,0)),"")</f>
        <v>KS4; KS5</v>
      </c>
      <c r="I22" s="40" t="str">
        <f t="array" ref="I22">IFERROR(INDEX(Data!F$3:F$172,MATCH($A22,Data!$A$3:$A$172,0)),"")</f>
        <v>Article; Other</v>
      </c>
      <c r="J22" s="40" t="str">
        <f>IFERROR(INDEX(Data!H$3:H$172,MATCH($A22,Data!$A$3:$A$172,0)),"")</f>
        <v>Skill; Wellbeing</v>
      </c>
      <c r="K22" s="40" t="str">
        <f>IFERROR(INDEX(Data!I$3:I$172,MATCH($A22,Data!$A$3:$A$172,0)),"")</f>
        <v>Mental and emotional wellbeing; Communication; Self-Esteem; Someone to talk to</v>
      </c>
      <c r="L22" s="14"/>
    </row>
    <row r="23" spans="1:12" ht="45" customHeight="1" x14ac:dyDescent="0.3">
      <c r="A23" s="19">
        <v>12</v>
      </c>
      <c r="C23" s="38" t="str">
        <f>IFERROR(HYPERLINK(INDEX(Data!D$3:D$172,MATCH($A23,Data!$A$3:$A$172,0)),INDEX(Data!C$3:C$172,MATCH($A23,Data!$A$3:$A$172,0))),"")</f>
        <v>Becoming a dentist</v>
      </c>
      <c r="D23" s="40" t="str">
        <f t="array" ref="D23">IFERROR(INDEX(Data!B$3:B$172,MATCH($A23,Data!$A$3:$A$172,0)),"")</f>
        <v>GTI Media</v>
      </c>
      <c r="E23" s="67" t="str">
        <f t="array" ref="E23">IFERROR(INDEX(Data!E$3:E$172,MATCH($A23,Data!$A$3:$A$172,0)),"")</f>
        <v>Article explaining the entry requirements for dentistry courses, what dentistry degrees involve, and the career options available to dentistry graduates.</v>
      </c>
      <c r="F23" s="68"/>
      <c r="G23" s="68"/>
      <c r="H23" s="39" t="str">
        <f t="array" ref="H23">IFERROR(INDEX(Data!G$3:G$172,MATCH($A23,Data!$A$3:$A$172,0)),"")</f>
        <v>KS4; KS5</v>
      </c>
      <c r="I23" s="40" t="str">
        <f t="array" ref="I23">IFERROR(INDEX(Data!F$3:F$172,MATCH($A23,Data!$A$3:$A$172,0)),"")</f>
        <v>Article; Search Tool</v>
      </c>
      <c r="J23" s="40" t="str">
        <f>IFERROR(INDEX(Data!H$3:H$172,MATCH($A23,Data!$A$3:$A$172,0)),"")</f>
        <v>Career Option</v>
      </c>
      <c r="K23" s="40" t="str">
        <f>IFERROR(INDEX(Data!I$3:I$172,MATCH($A23,Data!$A$3:$A$172,0)),"")</f>
        <v>Healthcare</v>
      </c>
      <c r="L23" s="14"/>
    </row>
    <row r="24" spans="1:12" ht="45" customHeight="1" x14ac:dyDescent="0.3">
      <c r="A24" s="19">
        <v>13</v>
      </c>
      <c r="C24" s="38" t="str">
        <f>IFERROR(HYPERLINK(INDEX(Data!D$3:D$172,MATCH($A24,Data!$A$3:$A$172,0)),INDEX(Data!C$3:C$172,MATCH($A24,Data!$A$3:$A$172,0))),"")</f>
        <v>Becoming a doctor</v>
      </c>
      <c r="D24" s="40" t="str">
        <f t="array" ref="D24">IFERROR(INDEX(Data!B$3:B$172,MATCH($A24,Data!$A$3:$A$172,0)),"")</f>
        <v>GTI Media</v>
      </c>
      <c r="E24" s="67" t="str">
        <f t="array" ref="E24">IFERROR(INDEX(Data!E$3:E$172,MATCH($A24,Data!$A$3:$A$172,0)),"")</f>
        <v>Article explaining the different types of doctors, the steps needed to become a doctor, and the different paths you could take into medicine.</v>
      </c>
      <c r="F24" s="68"/>
      <c r="G24" s="68"/>
      <c r="H24" s="39" t="str">
        <f t="array" ref="H24">IFERROR(INDEX(Data!G$3:G$172,MATCH($A24,Data!$A$3:$A$172,0)),"")</f>
        <v>KS4; KS5</v>
      </c>
      <c r="I24" s="40" t="str">
        <f t="array" ref="I24">IFERROR(INDEX(Data!F$3:F$172,MATCH($A24,Data!$A$3:$A$172,0)),"")</f>
        <v>Article; Search Tool</v>
      </c>
      <c r="J24" s="40" t="str">
        <f>IFERROR(INDEX(Data!H$3:H$172,MATCH($A24,Data!$A$3:$A$172,0)),"")</f>
        <v>Career Option</v>
      </c>
      <c r="K24" s="40" t="str">
        <f>IFERROR(INDEX(Data!I$3:I$172,MATCH($A24,Data!$A$3:$A$172,0)),"")</f>
        <v>Healthcare</v>
      </c>
      <c r="L24" s="14"/>
    </row>
    <row r="25" spans="1:12" ht="45" customHeight="1" x14ac:dyDescent="0.3">
      <c r="A25" s="19">
        <v>14</v>
      </c>
      <c r="C25" s="38" t="str">
        <f>IFERROR(HYPERLINK(INDEX(Data!D$3:D$172,MATCH($A25,Data!$A$3:$A$172,0)),INDEX(Data!C$3:C$172,MATCH($A25,Data!$A$3:$A$172,0))),"")</f>
        <v>Build your Communication Skills</v>
      </c>
      <c r="D25" s="40" t="str">
        <f t="array" ref="D25">IFERROR(INDEX(Data!B$3:B$172,MATCH($A25,Data!$A$3:$A$172,0)),"")</f>
        <v>Youth Employment UK CIC</v>
      </c>
      <c r="E25" s="67" t="str">
        <f t="array" ref="E25">IFERROR(INDEX(Data!E$3:E$172,MATCH($A25,Data!$A$3:$A$172,0)),"")</f>
        <v>Webpage explaining the different types of communication skills, how to build them while you're at school, and how they can benefit you in whatever career you choose</v>
      </c>
      <c r="F25" s="68"/>
      <c r="G25" s="68"/>
      <c r="H25" s="39" t="str">
        <f t="array" ref="H25">IFERROR(INDEX(Data!G$3:G$172,MATCH($A25,Data!$A$3:$A$172,0)),"")</f>
        <v>KS4; KS5</v>
      </c>
      <c r="I25" s="40" t="str">
        <f t="array" ref="I25">IFERROR(INDEX(Data!F$3:F$172,MATCH($A25,Data!$A$3:$A$172,0)),"")</f>
        <v>Article; Search Tool</v>
      </c>
      <c r="J25" s="40" t="str">
        <f>IFERROR(INDEX(Data!H$3:H$172,MATCH($A25,Data!$A$3:$A$172,0)),"")</f>
        <v>Characteristic; Skill</v>
      </c>
      <c r="K25" s="40" t="str">
        <f>IFERROR(INDEX(Data!I$3:I$172,MATCH($A25,Data!$A$3:$A$172,0)),"")</f>
        <v>Self-awareness; Getting on with others; Self-development; Communication; Teamwork; Leadership</v>
      </c>
      <c r="L25" s="14"/>
    </row>
    <row r="26" spans="1:12" ht="45" customHeight="1" x14ac:dyDescent="0.3">
      <c r="A26" s="19">
        <v>15</v>
      </c>
      <c r="C26" s="38" t="str">
        <f>IFERROR(HYPERLINK(INDEX(Data!D$3:D$172,MATCH($A26,Data!$A$3:$A$172,0)),INDEX(Data!C$3:C$172,MATCH($A26,Data!$A$3:$A$172,0))),"")</f>
        <v>I Will</v>
      </c>
      <c r="D26" s="40" t="str">
        <f t="array" ref="D26">IFERROR(INDEX(Data!B$3:B$172,MATCH($A26,Data!$A$3:$A$172,0)),"")</f>
        <v>Step Up To Serve</v>
      </c>
      <c r="E26" s="67" t="str">
        <f t="array" ref="E26">IFERROR(INDEX(Data!E$3:E$172,MATCH($A26,Data!$A$3:$A$172,0)),"")</f>
        <v>I Will offers opportunities to get involved with volunteering and make a positive impact, both locally and nationally.</v>
      </c>
      <c r="F26" s="68"/>
      <c r="G26" s="68"/>
      <c r="H26" s="39" t="str">
        <f t="array" ref="H26">IFERROR(INDEX(Data!G$3:G$172,MATCH($A26,Data!$A$3:$A$172,0)),"")</f>
        <v>KS3; KS4; KS5</v>
      </c>
      <c r="I26" s="40" t="str">
        <f t="array" ref="I26">IFERROR(INDEX(Data!F$3:F$172,MATCH($A26,Data!$A$3:$A$172,0)),"")</f>
        <v>Other</v>
      </c>
      <c r="J26" s="40" t="str">
        <f>IFERROR(INDEX(Data!H$3:H$172,MATCH($A26,Data!$A$3:$A$172,0)),"")</f>
        <v>Skill; Characteristic</v>
      </c>
      <c r="K26" s="40" t="str">
        <f>IFERROR(INDEX(Data!I$3:I$172,MATCH($A26,Data!$A$3:$A$172,0)),"")</f>
        <v>Charity and voluntary work; Self-development; Teamwork; Communication; Problem solving; Resilience; Leadership; Getting on with others</v>
      </c>
      <c r="L26" s="14"/>
    </row>
    <row r="27" spans="1:12" ht="45" customHeight="1" x14ac:dyDescent="0.3">
      <c r="A27" s="19">
        <v>16</v>
      </c>
      <c r="C27" s="38" t="str">
        <f>IFERROR(HYPERLINK(INDEX(Data!D$3:D$172,MATCH($A27,Data!$A$3:$A$172,0)),INDEX(Data!C$3:C$172,MATCH($A27,Data!$A$3:$A$172,0))),"")</f>
        <v>BBC Newsround</v>
      </c>
      <c r="D27" s="40" t="str">
        <f t="array" ref="D27">IFERROR(INDEX(Data!B$3:B$172,MATCH($A27,Data!$A$3:$A$172,0)),"")</f>
        <v>BBC</v>
      </c>
      <c r="E27" s="67" t="str">
        <f t="array" ref="E27">IFERROR(INDEX(Data!E$3:E$172,MATCH($A27,Data!$A$3:$A$172,0)),"")</f>
        <v>All the news you need to know about, written and designed for young people</v>
      </c>
      <c r="F27" s="68"/>
      <c r="G27" s="68"/>
      <c r="H27" s="39" t="str">
        <f t="array" ref="H27">IFERROR(INDEX(Data!G$3:G$172,MATCH($A27,Data!$A$3:$A$172,0)),"")</f>
        <v>KS3; KS4; KS5</v>
      </c>
      <c r="I27" s="40" t="str">
        <f t="array" ref="I27">IFERROR(INDEX(Data!F$3:F$172,MATCH($A27,Data!$A$3:$A$172,0)),"")</f>
        <v>Lots!; Article; Video; Game/Quiz</v>
      </c>
      <c r="J27" s="40" t="str">
        <f>IFERROR(INDEX(Data!H$3:H$172,MATCH($A27,Data!$A$3:$A$172,0)),"")</f>
        <v>Characteristic; Knowledge; Skill</v>
      </c>
      <c r="K27" s="40" t="str">
        <f>IFERROR(INDEX(Data!I$3:I$172,MATCH($A27,Data!$A$3:$A$172,0)),"")</f>
        <v>Politics and public service; Openness and tolerance; Current affairs; British Politics, Society and Values; Media Literacy and critical thinking; Different cultures, beliefs and opinions; Comprehension</v>
      </c>
      <c r="L27" s="14"/>
    </row>
    <row r="28" spans="1:12" ht="45" customHeight="1" x14ac:dyDescent="0.3">
      <c r="A28" s="19">
        <v>17</v>
      </c>
      <c r="C28" s="38" t="str">
        <f>IFERROR(HYPERLINK(INDEX(Data!D$3:D$172,MATCH($A28,Data!$A$3:$A$172,0)),INDEX(Data!C$3:C$172,MATCH($A28,Data!$A$3:$A$172,0))),"")</f>
        <v>Do It</v>
      </c>
      <c r="D28" s="40" t="str">
        <f t="array" ref="D28">IFERROR(INDEX(Data!B$3:B$172,MATCH($A28,Data!$A$3:$A$172,0)),"")</f>
        <v>Do It Life Social Enterprise Ltd</v>
      </c>
      <c r="E28" s="67" t="str">
        <f t="array" ref="E28">IFERROR(INDEX(Data!E$3:E$172,MATCH($A28,Data!$A$3:$A$172,0)),"")</f>
        <v>Search tool to help you find opportunities to volunteer, either locally or from home!</v>
      </c>
      <c r="F28" s="68"/>
      <c r="G28" s="68"/>
      <c r="H28" s="39" t="str">
        <f t="array" ref="H28">IFERROR(INDEX(Data!G$3:G$172,MATCH($A28,Data!$A$3:$A$172,0)),"")</f>
        <v>KS4; KS5</v>
      </c>
      <c r="I28" s="40" t="str">
        <f t="array" ref="I28">IFERROR(INDEX(Data!F$3:F$172,MATCH($A28,Data!$A$3:$A$172,0)),"")</f>
        <v>Search Tool; Other</v>
      </c>
      <c r="J28" s="40" t="str">
        <f>IFERROR(INDEX(Data!H$3:H$172,MATCH($A28,Data!$A$3:$A$172,0)),"")</f>
        <v>Characteristic; Skill</v>
      </c>
      <c r="K28" s="40" t="str">
        <f>IFERROR(INDEX(Data!I$3:I$172,MATCH($A28,Data!$A$3:$A$172,0)),"")</f>
        <v>Charity and voluntary work; Organisation; Kindness and compassion; Respectfulness and manners; Getting on with others; Communication; Teamwork; Leadership; Extra-curricular pursuits</v>
      </c>
      <c r="L28" s="14"/>
    </row>
    <row r="29" spans="1:12" ht="45" customHeight="1" x14ac:dyDescent="0.3">
      <c r="A29" s="19">
        <v>18</v>
      </c>
      <c r="C29" s="38" t="str">
        <f>IFERROR(HYPERLINK(INDEX(Data!D$3:D$172,MATCH($A29,Data!$A$3:$A$172,0)),INDEX(Data!C$3:C$172,MATCH($A29,Data!$A$3:$A$172,0))),"")</f>
        <v>Gap Minder</v>
      </c>
      <c r="D29" s="40" t="str">
        <f t="array" ref="D29">IFERROR(INDEX(Data!B$3:B$172,MATCH($A29,Data!$A$3:$A$172,0)),"")</f>
        <v>Gapminder Foundation</v>
      </c>
      <c r="E29" s="67" t="str">
        <f t="array" ref="E29">IFERROR(INDEX(Data!E$3:E$172,MATCH($A29,Data!$A$3:$A$172,0)),"")</f>
        <v>Learn about important global issues and statistics such as poverty, climate change and global health through engaging videos and games.</v>
      </c>
      <c r="F29" s="68"/>
      <c r="G29" s="68"/>
      <c r="H29" s="39" t="str">
        <f t="array" ref="H29">IFERROR(INDEX(Data!G$3:G$172,MATCH($A29,Data!$A$3:$A$172,0)),"")</f>
        <v>KS3; KS4; KS5</v>
      </c>
      <c r="I29" s="40" t="str">
        <f t="array" ref="I29">IFERROR(INDEX(Data!F$3:F$172,MATCH($A29,Data!$A$3:$A$172,0)),"")</f>
        <v>Lots!; Article; Video; Game/Quiz</v>
      </c>
      <c r="J29" s="40" t="str">
        <f>IFERROR(INDEX(Data!H$3:H$172,MATCH($A29,Data!$A$3:$A$172,0)),"")</f>
        <v>Characteristic; Knowledge; Skill</v>
      </c>
      <c r="K29" s="40" t="str">
        <f>IFERROR(INDEX(Data!I$3:I$172,MATCH($A29,Data!$A$3:$A$172,0)),"")</f>
        <v>Kindness and compassion; Openness and tolerance; Respectfulness and manners; The environment; British Politics, Society and Values; Media Literacy and critical thinking; Different cultures, beliefs and opinions; Comprehension</v>
      </c>
      <c r="L29" s="14"/>
    </row>
    <row r="30" spans="1:12" ht="45" customHeight="1" x14ac:dyDescent="0.3">
      <c r="A30" s="19">
        <v>19</v>
      </c>
      <c r="C30" s="38" t="str">
        <f>IFERROR(HYPERLINK(INDEX(Data!D$3:D$172,MATCH($A30,Data!$A$3:$A$172,0)),INDEX(Data!C$3:C$172,MATCH($A30,Data!$A$3:$A$172,0))),"")</f>
        <v>Build your Problem-Solving Skills</v>
      </c>
      <c r="D30" s="40" t="str">
        <f t="array" ref="D30">IFERROR(INDEX(Data!B$3:B$172,MATCH($A30,Data!$A$3:$A$172,0)),"")</f>
        <v>Youth Employment UK CIC</v>
      </c>
      <c r="E30" s="67" t="str">
        <f t="array" ref="E30">IFERROR(INDEX(Data!E$3:E$172,MATCH($A30,Data!$A$3:$A$172,0)),"")</f>
        <v>Life is full of problems, and avoiding them is impossible - but solving them is very possible, especially if you develop your problem-solving skills. This webpage will help you do that</v>
      </c>
      <c r="F30" s="68"/>
      <c r="G30" s="68"/>
      <c r="H30" s="39" t="str">
        <f t="array" ref="H30">IFERROR(INDEX(Data!G$3:G$172,MATCH($A30,Data!$A$3:$A$172,0)),"")</f>
        <v>KS4; KS5</v>
      </c>
      <c r="I30" s="40" t="str">
        <f t="array" ref="I30">IFERROR(INDEX(Data!F$3:F$172,MATCH($A30,Data!$A$3:$A$172,0)),"")</f>
        <v>Article; Search Tool</v>
      </c>
      <c r="J30" s="40" t="str">
        <f>IFERROR(INDEX(Data!H$3:H$172,MATCH($A30,Data!$A$3:$A$172,0)),"")</f>
        <v>Skill</v>
      </c>
      <c r="K30" s="40" t="str">
        <f>IFERROR(INDEX(Data!I$3:I$172,MATCH($A30,Data!$A$3:$A$172,0)),"")</f>
        <v>Persistence; Self-development; Problem solving; Comprehension</v>
      </c>
      <c r="L30" s="14"/>
    </row>
    <row r="31" spans="1:12" ht="45" customHeight="1" x14ac:dyDescent="0.3">
      <c r="A31" s="19">
        <v>20</v>
      </c>
      <c r="C31" s="38" t="str">
        <f>IFERROR(HYPERLINK(INDEX(Data!D$3:D$172,MATCH($A31,Data!$A$3:$A$172,0)),INDEX(Data!C$3:C$172,MATCH($A31,Data!$A$3:$A$172,0))),"")</f>
        <v>Build your Self Belief Skills</v>
      </c>
      <c r="D31" s="40" t="str">
        <f t="array" ref="D31">IFERROR(INDEX(Data!B$3:B$172,MATCH($A31,Data!$A$3:$A$172,0)),"")</f>
        <v>Youth Employment UK CIC</v>
      </c>
      <c r="E31" s="67" t="str">
        <f t="array" ref="E31">IFERROR(INDEX(Data!E$3:E$172,MATCH($A31,Data!$A$3:$A$172,0)),"")</f>
        <v>Article outlining some key skills practices which will boost your self-belief and help you to build motivation, resilience and positive attitude</v>
      </c>
      <c r="F31" s="68"/>
      <c r="G31" s="68"/>
      <c r="H31" s="39" t="str">
        <f t="array" ref="H31">IFERROR(INDEX(Data!G$3:G$172,MATCH($A31,Data!$A$3:$A$172,0)),"")</f>
        <v>KS4; KS5</v>
      </c>
      <c r="I31" s="40" t="str">
        <f t="array" ref="I31">IFERROR(INDEX(Data!F$3:F$172,MATCH($A31,Data!$A$3:$A$172,0)),"")</f>
        <v>Article; Search Tool</v>
      </c>
      <c r="J31" s="40" t="str">
        <f>IFERROR(INDEX(Data!H$3:H$172,MATCH($A31,Data!$A$3:$A$172,0)),"")</f>
        <v>Skill; Wellbeing; Characteristic</v>
      </c>
      <c r="K31" s="40" t="str">
        <f>IFERROR(INDEX(Data!I$3:I$172,MATCH($A31,Data!$A$3:$A$172,0)),"")</f>
        <v>Self-development; Resilience; Leadership; Self-Esteem; Self-awareness</v>
      </c>
      <c r="L31" s="14"/>
    </row>
    <row r="32" spans="1:12" ht="45" customHeight="1" x14ac:dyDescent="0.3">
      <c r="A32" s="19">
        <v>21</v>
      </c>
      <c r="C32" s="38" t="str">
        <f>IFERROR(HYPERLINK(INDEX(Data!D$3:D$172,MATCH($A32,Data!$A$3:$A$172,0)),INDEX(Data!C$3:C$172,MATCH($A32,Data!$A$3:$A$172,0))),"")</f>
        <v>Build your Self-Management Skills</v>
      </c>
      <c r="D32" s="40" t="str">
        <f t="array" ref="D32">IFERROR(INDEX(Data!B$3:B$172,MATCH($A32,Data!$A$3:$A$172,0)),"")</f>
        <v>Youth Employment UK CIC</v>
      </c>
      <c r="E32" s="67" t="str">
        <f t="array" ref="E32">IFERROR(INDEX(Data!E$3:E$172,MATCH($A32,Data!$A$3:$A$172,0)),"")</f>
        <v>Webpage about the benefits of initiative, organisation and accountability, and how to develop these key skills</v>
      </c>
      <c r="F32" s="68"/>
      <c r="G32" s="68"/>
      <c r="H32" s="39" t="str">
        <f t="array" ref="H32">IFERROR(INDEX(Data!G$3:G$172,MATCH($A32,Data!$A$3:$A$172,0)),"")</f>
        <v>KS4; KS5</v>
      </c>
      <c r="I32" s="40" t="str">
        <f t="array" ref="I32">IFERROR(INDEX(Data!F$3:F$172,MATCH($A32,Data!$A$3:$A$172,0)),"")</f>
        <v>Article; Search Tool</v>
      </c>
      <c r="J32" s="40" t="str">
        <f>IFERROR(INDEX(Data!H$3:H$172,MATCH($A32,Data!$A$3:$A$172,0)),"")</f>
        <v>Characteristic; Skill</v>
      </c>
      <c r="K32" s="40" t="str">
        <f>IFERROR(INDEX(Data!I$3:I$172,MATCH($A32,Data!$A$3:$A$172,0)),"")</f>
        <v>Organisation; Self-awareness; Self-development</v>
      </c>
      <c r="L32" s="14"/>
    </row>
    <row r="33" spans="1:12" ht="45" customHeight="1" x14ac:dyDescent="0.3">
      <c r="A33" s="19">
        <v>22</v>
      </c>
      <c r="C33" s="38" t="str">
        <f>IFERROR(HYPERLINK(INDEX(Data!D$3:D$172,MATCH($A33,Data!$A$3:$A$172,0)),INDEX(Data!C$3:C$172,MATCH($A33,Data!$A$3:$A$172,0))),"")</f>
        <v>Build your Teamwork Skills</v>
      </c>
      <c r="D33" s="40" t="str">
        <f t="array" ref="D33">IFERROR(INDEX(Data!B$3:B$172,MATCH($A33,Data!$A$3:$A$172,0)),"")</f>
        <v>Youth Employment UK CIC</v>
      </c>
      <c r="E33" s="67" t="str">
        <f t="array" ref="E33">IFERROR(INDEX(Data!E$3:E$172,MATCH($A33,Data!$A$3:$A$172,0)),"")</f>
        <v>Webpage explaining the importance of teamwork skills and some nifty ways of developing them while you're at school</v>
      </c>
      <c r="F33" s="68"/>
      <c r="G33" s="68"/>
      <c r="H33" s="39" t="str">
        <f t="array" ref="H33">IFERROR(INDEX(Data!G$3:G$172,MATCH($A33,Data!$A$3:$A$172,0)),"")</f>
        <v>KS4; KS5</v>
      </c>
      <c r="I33" s="40" t="str">
        <f t="array" ref="I33">IFERROR(INDEX(Data!F$3:F$172,MATCH($A33,Data!$A$3:$A$172,0)),"")</f>
        <v>Article; Search Tool</v>
      </c>
      <c r="J33" s="40" t="str">
        <f>IFERROR(INDEX(Data!H$3:H$172,MATCH($A33,Data!$A$3:$A$172,0)),"")</f>
        <v>Characteristic; Skill</v>
      </c>
      <c r="K33" s="40" t="str">
        <f>IFERROR(INDEX(Data!I$3:I$172,MATCH($A33,Data!$A$3:$A$172,0)),"")</f>
        <v>Self-awareness; Getting on with others; Self-development; Communication; Teamwork; Leadership</v>
      </c>
      <c r="L33" s="14"/>
    </row>
    <row r="34" spans="1:12" ht="45" customHeight="1" x14ac:dyDescent="0.3">
      <c r="A34" s="19">
        <v>23</v>
      </c>
      <c r="C34" s="38" t="str">
        <f>IFERROR(HYPERLINK(INDEX(Data!D$3:D$172,MATCH($A34,Data!$A$3:$A$172,0)),INDEX(Data!C$3:C$172,MATCH($A34,Data!$A$3:$A$172,0))),"")</f>
        <v>Career Map - Apprenticeships &amp; Courses</v>
      </c>
      <c r="D34" s="40" t="str">
        <f t="array" ref="D34">IFERROR(INDEX(Data!B$3:B$172,MATCH($A34,Data!$A$3:$A$172,0)),"")</f>
        <v>Careermap Limited</v>
      </c>
      <c r="E34" s="67" t="str">
        <f t="array" ref="E34">IFERROR(INDEX(Data!E$3:E$172,MATCH($A34,Data!$A$3:$A$172,0)),"")</f>
        <v>Listing of apprenticeship and job opportunities, which you can filter by industry and location.</v>
      </c>
      <c r="F34" s="68"/>
      <c r="G34" s="68"/>
      <c r="H34" s="39" t="str">
        <f t="array" ref="H34">IFERROR(INDEX(Data!G$3:G$172,MATCH($A34,Data!$A$3:$A$172,0)),"")</f>
        <v>KS4; KS5</v>
      </c>
      <c r="I34" s="40" t="str">
        <f t="array" ref="I34">IFERROR(INDEX(Data!F$3:F$172,MATCH($A34,Data!$A$3:$A$172,0)),"")</f>
        <v>Search Tool</v>
      </c>
      <c r="J34" s="40" t="str">
        <f>IFERROR(INDEX(Data!H$3:H$172,MATCH($A34,Data!$A$3:$A$172,0)),"")</f>
        <v>Post-school destination; Career Option</v>
      </c>
      <c r="K34" s="40" t="str">
        <f>IFERROR(INDEX(Data!I$3:I$172,MATCH($A34,Data!$A$3:$A$172,0)),"")</f>
        <v>Apprenticeship; Get a Job</v>
      </c>
      <c r="L34" s="14"/>
    </row>
    <row r="35" spans="1:12" ht="45" customHeight="1" x14ac:dyDescent="0.3">
      <c r="A35" s="19">
        <v>24</v>
      </c>
      <c r="C35" s="38" t="str">
        <f>IFERROR(HYPERLINK(INDEX(Data!D$3:D$172,MATCH($A35,Data!$A$3:$A$172,0)),INDEX(Data!C$3:C$172,MATCH($A35,Data!$A$3:$A$172,0))),"")</f>
        <v>Career Planner</v>
      </c>
      <c r="D35" s="40" t="str">
        <f t="array" ref="D35">IFERROR(INDEX(Data!B$3:B$172,MATCH($A35,Data!$A$3:$A$172,0)),"")</f>
        <v>Graduate Prospects Ltd</v>
      </c>
      <c r="E35" s="67" t="str">
        <f t="array" ref="E35">IFERROR(INDEX(Data!E$3:E$172,MATCH($A35,Data!$A$3:$A$172,0)),"")</f>
        <v>A series of quizzes designed to help you learn which careers might be right for you, based on your skills, motivation and desires.
 You'll get as much out of this exercise as you put in, so be sure to answer all of the questions as honestly as you can.</v>
      </c>
      <c r="F35" s="68"/>
      <c r="G35" s="68"/>
      <c r="H35" s="39" t="str">
        <f t="array" ref="H35">IFERROR(INDEX(Data!G$3:G$172,MATCH($A35,Data!$A$3:$A$172,0)),"")</f>
        <v>KS4; KS5</v>
      </c>
      <c r="I35" s="40" t="str">
        <f t="array" ref="I35">IFERROR(INDEX(Data!F$3:F$172,MATCH($A35,Data!$A$3:$A$172,0)),"")</f>
        <v>Quiz/Game</v>
      </c>
      <c r="J35" s="40" t="str">
        <f>IFERROR(INDEX(Data!H$3:H$172,MATCH($A35,Data!$A$3:$A$172,0)),"")</f>
        <v>Post-school destination; Career Option</v>
      </c>
      <c r="K35" s="40" t="str">
        <f>IFERROR(INDEX(Data!I$3:I$172,MATCH($A35,Data!$A$3:$A$172,0)),"")</f>
        <v>Get a job; No idea!</v>
      </c>
      <c r="L35" s="14"/>
    </row>
    <row r="36" spans="1:12" ht="45" customHeight="1" x14ac:dyDescent="0.3">
      <c r="A36" s="19">
        <v>25</v>
      </c>
      <c r="C36" s="38" t="str">
        <f>IFERROR(HYPERLINK(INDEX(Data!D$3:D$172,MATCH($A36,Data!$A$3:$A$172,0)),INDEX(Data!C$3:C$172,MATCH($A36,Data!$A$3:$A$172,0))),"")</f>
        <v>Careers in healthcare</v>
      </c>
      <c r="D36" s="40" t="str">
        <f t="array" ref="D36">IFERROR(INDEX(Data!B$3:B$172,MATCH($A36,Data!$A$3:$A$172,0)),"")</f>
        <v>Graduate Prospects Ltd</v>
      </c>
      <c r="E36" s="67" t="str">
        <f t="array" ref="E36">IFERROR(INDEX(Data!E$3:E$172,MATCH($A36,Data!$A$3:$A$172,0)),"")</f>
        <v>List of pages about careers in Healthcare, including Nursing apprenticeships, Pharmacy courses, Public health careers, Midwifery courses, and more.</v>
      </c>
      <c r="F36" s="68"/>
      <c r="G36" s="68"/>
      <c r="H36" s="39" t="str">
        <f t="array" ref="H36">IFERROR(INDEX(Data!G$3:G$172,MATCH($A36,Data!$A$3:$A$172,0)),"")</f>
        <v>KS4; KS5</v>
      </c>
      <c r="I36" s="40" t="str">
        <f t="array" ref="I36">IFERROR(INDEX(Data!F$3:F$172,MATCH($A36,Data!$A$3:$A$172,0)),"")</f>
        <v>Article; Search Tool</v>
      </c>
      <c r="J36" s="40" t="str">
        <f>IFERROR(INDEX(Data!H$3:H$172,MATCH($A36,Data!$A$3:$A$172,0)),"")</f>
        <v>Career Option</v>
      </c>
      <c r="K36" s="40" t="str">
        <f>IFERROR(INDEX(Data!I$3:I$172,MATCH($A36,Data!$A$3:$A$172,0)),"")</f>
        <v>Healthcare</v>
      </c>
      <c r="L36" s="14"/>
    </row>
    <row r="37" spans="1:12" ht="45" customHeight="1" x14ac:dyDescent="0.3">
      <c r="A37" s="19">
        <v>26</v>
      </c>
      <c r="C37" s="38" t="str">
        <f>IFERROR(HYPERLINK(INDEX(Data!D$3:D$172,MATCH($A37,Data!$A$3:$A$172,0)),INDEX(Data!C$3:C$172,MATCH($A37,Data!$A$3:$A$172,0))),"")</f>
        <v>Careers in Hospitality and Travel without a degree</v>
      </c>
      <c r="D37" s="40" t="str">
        <f t="array" ref="D37">IFERROR(INDEX(Data!B$3:B$172,MATCH($A37,Data!$A$3:$A$172,0)),"")</f>
        <v>GTI Media</v>
      </c>
      <c r="E37" s="67" t="str">
        <f t="array" ref="E37">IFERROR(INDEX(Data!E$3:E$172,MATCH($A37,Data!$A$3:$A$172,0)),"")</f>
        <v>Article outlining some of the paths you might take into Hospitality and Travel other than university, such as apprenticeships, entry-level roles and school leaver programmes.</v>
      </c>
      <c r="F37" s="68"/>
      <c r="G37" s="68"/>
      <c r="H37" s="39" t="str">
        <f t="array" ref="H37">IFERROR(INDEX(Data!G$3:G$172,MATCH($A37,Data!$A$3:$A$172,0)),"")</f>
        <v>KS4; KS5</v>
      </c>
      <c r="I37" s="40" t="str">
        <f t="array" ref="I37">IFERROR(INDEX(Data!F$3:F$172,MATCH($A37,Data!$A$3:$A$172,0)),"")</f>
        <v>Article; Search Tool</v>
      </c>
      <c r="J37" s="40" t="str">
        <f>IFERROR(INDEX(Data!H$3:H$172,MATCH($A37,Data!$A$3:$A$172,0)),"")</f>
        <v>Career option; Post-school destination</v>
      </c>
      <c r="K37" s="40" t="str">
        <f>IFERROR(INDEX(Data!I$3:I$172,MATCH($A37,Data!$A$3:$A$172,0)),"")</f>
        <v>Leisure and tourism; Hospitality, catering and events management; Get a job</v>
      </c>
      <c r="L37" s="14"/>
    </row>
    <row r="38" spans="1:12" ht="45" customHeight="1" x14ac:dyDescent="0.3">
      <c r="A38" s="19">
        <v>27</v>
      </c>
      <c r="C38" s="38" t="str">
        <f>IFERROR(HYPERLINK(INDEX(Data!D$3:D$172,MATCH($A38,Data!$A$3:$A$172,0)),INDEX(Data!C$3:C$172,MATCH($A38,Data!$A$3:$A$172,0))),"")</f>
        <v>Careers involving animals</v>
      </c>
      <c r="D38" s="40" t="str">
        <f t="array" ref="D38">IFERROR(INDEX(Data!B$3:B$172,MATCH($A38,Data!$A$3:$A$172,0)),"")</f>
        <v>GTI Media</v>
      </c>
      <c r="E38" s="67" t="str">
        <f t="array" ref="E38">IFERROR(INDEX(Data!E$3:E$172,MATCH($A38,Data!$A$3:$A$172,0)),"")</f>
        <v>Article describing a number of careers involving animals, from marine biologist to police dog handler: what they involve, and how to start your career in each.</v>
      </c>
      <c r="F38" s="68"/>
      <c r="G38" s="68"/>
      <c r="H38" s="39" t="str">
        <f t="array" ref="H38">IFERROR(INDEX(Data!G$3:G$172,MATCH($A38,Data!$A$3:$A$172,0)),"")</f>
        <v>KS4; KS5</v>
      </c>
      <c r="I38" s="40" t="str">
        <f t="array" ref="I38">IFERROR(INDEX(Data!F$3:F$172,MATCH($A38,Data!$A$3:$A$172,0)),"")</f>
        <v>Article; Search Tool</v>
      </c>
      <c r="J38" s="40" t="str">
        <f>IFERROR(INDEX(Data!H$3:H$172,MATCH($A38,Data!$A$3:$A$172,0)),"")</f>
        <v>Career Option</v>
      </c>
      <c r="K38" s="40" t="str">
        <f>IFERROR(INDEX(Data!I$3:I$172,MATCH($A38,Data!$A$3:$A$172,0)),"")</f>
        <v>Animal Care</v>
      </c>
      <c r="L38" s="14"/>
    </row>
    <row r="39" spans="1:12" ht="45" customHeight="1" x14ac:dyDescent="0.3">
      <c r="A39" s="19">
        <v>28</v>
      </c>
      <c r="C39" s="38" t="str">
        <f>IFERROR(HYPERLINK(INDEX(Data!D$3:D$172,MATCH($A39,Data!$A$3:$A$172,0)),INDEX(Data!C$3:C$172,MATCH($A39,Data!$A$3:$A$172,0))),"")</f>
        <v>CBBC - Staying Safe Online</v>
      </c>
      <c r="D39" s="40" t="str">
        <f t="array" ref="D39">IFERROR(INDEX(Data!B$3:B$172,MATCH($A39,Data!$A$3:$A$172,0)),"")</f>
        <v>BBC</v>
      </c>
      <c r="E39" s="67" t="str">
        <f t="array" ref="E39">IFERROR(INDEX(Data!E$3:E$172,MATCH($A39,Data!$A$3:$A$172,0)),"")</f>
        <v>Some suggestions of things to bear in mind when you're using the internet, from online friendships to your digital footprint</v>
      </c>
      <c r="F39" s="68"/>
      <c r="G39" s="68"/>
      <c r="H39" s="39" t="str">
        <f t="array" ref="H39">IFERROR(INDEX(Data!G$3:G$172,MATCH($A39,Data!$A$3:$A$172,0)),"")</f>
        <v>KS3; KS4</v>
      </c>
      <c r="I39" s="40" t="str">
        <f t="array" ref="I39">IFERROR(INDEX(Data!F$3:F$172,MATCH($A39,Data!$A$3:$A$172,0)),"")</f>
        <v>Article</v>
      </c>
      <c r="J39" s="40" t="str">
        <f>IFERROR(INDEX(Data!H$3:H$172,MATCH($A39,Data!$A$3:$A$172,0)),"")</f>
        <v>Knowledge</v>
      </c>
      <c r="K39" s="40" t="str">
        <f>IFERROR(INDEX(Data!I$3:I$172,MATCH($A39,Data!$A$3:$A$172,0)),"")</f>
        <v>Staying safe; Digital Life</v>
      </c>
      <c r="L39" s="14"/>
    </row>
    <row r="40" spans="1:12" ht="45" customHeight="1" x14ac:dyDescent="0.3">
      <c r="A40" s="19">
        <v>29</v>
      </c>
      <c r="C40" s="38" t="str">
        <f>IFERROR(HYPERLINK(INDEX(Data!D$3:D$172,MATCH($A40,Data!$A$3:$A$172,0)),INDEX(Data!C$3:C$172,MATCH($A40,Data!$A$3:$A$172,0))),"")</f>
        <v>Codecademy - Learn CSS</v>
      </c>
      <c r="D40" s="40" t="str">
        <f t="array" ref="D40">IFERROR(INDEX(Data!B$3:B$172,MATCH($A40,Data!$A$3:$A$172,0)),"")</f>
        <v>Codecademy</v>
      </c>
      <c r="E40" s="67" t="str">
        <f t="array" ref="E40">IFERROR(INDEX(Data!E$3:E$172,MATCH($A40,Data!$A$3:$A$172,0)),"")</f>
        <v>This free online course will teach you the basics of how to design and code the visual elements of online content, such as websites</v>
      </c>
      <c r="F40" s="68"/>
      <c r="G40" s="68"/>
      <c r="H40" s="39" t="str">
        <f t="array" ref="H40">IFERROR(INDEX(Data!G$3:G$172,MATCH($A40,Data!$A$3:$A$172,0)),"")</f>
        <v>KS4; KS5</v>
      </c>
      <c r="I40" s="40" t="str">
        <f t="array" ref="I40">IFERROR(INDEX(Data!F$3:F$172,MATCH($A40,Data!$A$3:$A$172,0)),"")</f>
        <v>Online Course</v>
      </c>
      <c r="J40" s="40" t="str">
        <f>IFERROR(INDEX(Data!H$3:H$172,MATCH($A40,Data!$A$3:$A$172,0)),"")</f>
        <v>Skill</v>
      </c>
      <c r="K40" s="40" t="str">
        <f>IFERROR(INDEX(Data!I$3:I$172,MATCH($A40,Data!$A$3:$A$172,0)),"")</f>
        <v>Computing and Technology; Self-development; Problem solving; Comprehension; Creativity</v>
      </c>
      <c r="L40" s="14"/>
    </row>
    <row r="41" spans="1:12" ht="45" customHeight="1" x14ac:dyDescent="0.3">
      <c r="A41" s="19">
        <v>30</v>
      </c>
      <c r="C41" s="38" t="str">
        <f>IFERROR(HYPERLINK(INDEX(Data!D$3:D$172,MATCH($A41,Data!$A$3:$A$172,0)),INDEX(Data!C$3:C$172,MATCH($A41,Data!$A$3:$A$172,0))),"")</f>
        <v>Codecademy - Learn Game Design with Phaser</v>
      </c>
      <c r="D41" s="40" t="str">
        <f t="array" ref="D41">IFERROR(INDEX(Data!B$3:B$172,MATCH($A41,Data!$A$3:$A$172,0)),"")</f>
        <v>Codecademy</v>
      </c>
      <c r="E41" s="67" t="str">
        <f t="array" ref="E41">IFERROR(INDEX(Data!E$3:E$172,MATCH($A41,Data!$A$3:$A$172,0)),"")</f>
        <v>This free online course will teach you the basics of how to code a desktop or mobile game using Phaser, a free 2D game framework</v>
      </c>
      <c r="F41" s="68"/>
      <c r="G41" s="68"/>
      <c r="H41" s="39" t="str">
        <f t="array" ref="H41">IFERROR(INDEX(Data!G$3:G$172,MATCH($A41,Data!$A$3:$A$172,0)),"")</f>
        <v>KS4; KS5</v>
      </c>
      <c r="I41" s="40" t="str">
        <f t="array" ref="I41">IFERROR(INDEX(Data!F$3:F$172,MATCH($A41,Data!$A$3:$A$172,0)),"")</f>
        <v>Online Course</v>
      </c>
      <c r="J41" s="40" t="str">
        <f>IFERROR(INDEX(Data!H$3:H$172,MATCH($A41,Data!$A$3:$A$172,0)),"")</f>
        <v>Skill</v>
      </c>
      <c r="K41" s="40" t="str">
        <f>IFERROR(INDEX(Data!I$3:I$172,MATCH($A41,Data!$A$3:$A$172,0)),"")</f>
        <v>Computing and Technology; Self-development; Problem solving; Comprehension; Creativity</v>
      </c>
      <c r="L41" s="14"/>
    </row>
    <row r="42" spans="1:12" ht="45" customHeight="1" x14ac:dyDescent="0.3">
      <c r="A42" s="19">
        <v>31</v>
      </c>
      <c r="C42" s="38" t="str">
        <f>IFERROR(HYPERLINK(INDEX(Data!D$3:D$172,MATCH($A42,Data!$A$3:$A$172,0)),INDEX(Data!C$3:C$172,MATCH($A42,Data!$A$3:$A$172,0))),"")</f>
        <v>Codecademy - Learn HTML</v>
      </c>
      <c r="D42" s="40" t="str">
        <f t="array" ref="D42">IFERROR(INDEX(Data!B$3:B$172,MATCH($A42,Data!$A$3:$A$172,0)),"")</f>
        <v>Codecademy</v>
      </c>
      <c r="E42" s="67" t="str">
        <f t="array" ref="E42">IFERROR(INDEX(Data!E$3:E$172,MATCH($A42,Data!$A$3:$A$172,0)),"")</f>
        <v>This free online course will teach you the basics of HTML; the main programming language used to write webpages</v>
      </c>
      <c r="F42" s="68"/>
      <c r="G42" s="68"/>
      <c r="H42" s="39" t="str">
        <f t="array" ref="H42">IFERROR(INDEX(Data!G$3:G$172,MATCH($A42,Data!$A$3:$A$172,0)),"")</f>
        <v>KS4; KS5</v>
      </c>
      <c r="I42" s="40" t="str">
        <f t="array" ref="I42">IFERROR(INDEX(Data!F$3:F$172,MATCH($A42,Data!$A$3:$A$172,0)),"")</f>
        <v>Online Course</v>
      </c>
      <c r="J42" s="40" t="str">
        <f>IFERROR(INDEX(Data!H$3:H$172,MATCH($A42,Data!$A$3:$A$172,0)),"")</f>
        <v>Skill</v>
      </c>
      <c r="K42" s="40" t="str">
        <f>IFERROR(INDEX(Data!I$3:I$172,MATCH($A42,Data!$A$3:$A$172,0)),"")</f>
        <v>Computing and Technology; Self-development; Problem solving; Comprehension; Creativity</v>
      </c>
      <c r="L42" s="14"/>
    </row>
    <row r="43" spans="1:12" ht="45" customHeight="1" x14ac:dyDescent="0.3">
      <c r="A43" s="19">
        <v>32</v>
      </c>
      <c r="C43" s="38" t="str">
        <f>IFERROR(HYPERLINK(INDEX(Data!D$3:D$172,MATCH($A43,Data!$A$3:$A$172,0)),INDEX(Data!C$3:C$172,MATCH($A43,Data!$A$3:$A$172,0))),"")</f>
        <v>Construction Apprenticeships</v>
      </c>
      <c r="D43" s="40" t="str">
        <f t="array" ref="D43">IFERROR(INDEX(Data!B$3:B$172,MATCH($A43,Data!$A$3:$A$172,0)),"")</f>
        <v>Graduate Prospects Ltd</v>
      </c>
      <c r="E43" s="67" t="str">
        <f t="array" ref="E43">IFERROR(INDEX(Data!E$3:E$172,MATCH($A43,Data!$A$3:$A$172,0)),"")</f>
        <v>Learn about the different types and providers of Construction apprenticeships, what they involve, and how to apply for one</v>
      </c>
      <c r="F43" s="68"/>
      <c r="G43" s="68"/>
      <c r="H43" s="39" t="str">
        <f t="array" ref="H43">IFERROR(INDEX(Data!G$3:G$172,MATCH($A43,Data!$A$3:$A$172,0)),"")</f>
        <v>KS3; KS4; KS5</v>
      </c>
      <c r="I43" s="40" t="str">
        <f t="array" ref="I43">IFERROR(INDEX(Data!F$3:F$172,MATCH($A43,Data!$A$3:$A$172,0)),"")</f>
        <v>Article; Search Tool</v>
      </c>
      <c r="J43" s="40" t="str">
        <f>IFERROR(INDEX(Data!H$3:H$172,MATCH($A43,Data!$A$3:$A$172,0)),"")</f>
        <v>Career option</v>
      </c>
      <c r="K43" s="40" t="str">
        <f>IFERROR(INDEX(Data!I$3:I$172,MATCH($A43,Data!$A$3:$A$172,0)),"")</f>
        <v>Apprenticeship; Property, construction and architecture</v>
      </c>
      <c r="L43" s="14"/>
    </row>
    <row r="44" spans="1:12" ht="45" customHeight="1" x14ac:dyDescent="0.3">
      <c r="A44" s="19">
        <v>33</v>
      </c>
      <c r="C44" s="38" t="str">
        <f>IFERROR(HYPERLINK(INDEX(Data!D$3:D$172,MATCH($A44,Data!$A$3:$A$172,0)),INDEX(Data!C$3:C$172,MATCH($A44,Data!$A$3:$A$172,0))),"")</f>
        <v>Courses and careers in Drama, Music and Performing Arts</v>
      </c>
      <c r="D44" s="40" t="str">
        <f t="array" ref="D44">IFERROR(INDEX(Data!B$3:B$172,MATCH($A44,Data!$A$3:$A$172,0)),"")</f>
        <v>UCAS</v>
      </c>
      <c r="E44" s="67" t="str">
        <f t="array" ref="E44">IFERROR(INDEX(Data!E$3:E$172,MATCH($A44,Data!$A$3:$A$172,0)),"")</f>
        <v>Article explaining the different qualifications, skills and qualities needed to succeed in a career in Drama, Music and Performing Arts. Also includes a list of possible careers.</v>
      </c>
      <c r="F44" s="68"/>
      <c r="G44" s="68"/>
      <c r="H44" s="39" t="str">
        <f t="array" ref="H44">IFERROR(INDEX(Data!G$3:G$172,MATCH($A44,Data!$A$3:$A$172,0)),"")</f>
        <v>KS4; KS5</v>
      </c>
      <c r="I44" s="40" t="str">
        <f t="array" ref="I44">IFERROR(INDEX(Data!F$3:F$172,MATCH($A44,Data!$A$3:$A$172,0)),"")</f>
        <v>Article; Search Tool</v>
      </c>
      <c r="J44" s="40" t="str">
        <f>IFERROR(INDEX(Data!H$3:H$172,MATCH($A44,Data!$A$3:$A$172,0)),"")</f>
        <v>Post-school destination</v>
      </c>
      <c r="K44" s="40" t="str">
        <f>IFERROR(INDEX(Data!I$3:I$172,MATCH($A44,Data!$A$3:$A$172,0)),"")</f>
        <v>Music and performing arts; University; Apprenticeship; College (Full Time); College (Part Time)</v>
      </c>
      <c r="L44" s="14"/>
    </row>
    <row r="45" spans="1:12" ht="45" customHeight="1" x14ac:dyDescent="0.3">
      <c r="A45" s="19">
        <v>34</v>
      </c>
      <c r="C45" s="38" t="str">
        <f>IFERROR(HYPERLINK(INDEX(Data!D$3:D$172,MATCH($A45,Data!$A$3:$A$172,0)),INDEX(Data!C$3:C$172,MATCH($A45,Data!$A$3:$A$172,0))),"")</f>
        <v>Design an App</v>
      </c>
      <c r="D45" s="40" t="str">
        <f t="array" ref="D45">IFERROR(INDEX(Data!B$3:B$172,MATCH($A45,Data!$A$3:$A$172,0)),"")</f>
        <v>Apps for Good</v>
      </c>
      <c r="E45" s="67" t="str">
        <f t="array" ref="E45">IFERROR(INDEX(Data!E$3:E$172,MATCH($A45,Data!$A$3:$A$172,0)),"")</f>
        <v>Online course which will teach you about problem solving and app design</v>
      </c>
      <c r="F45" s="68"/>
      <c r="G45" s="68"/>
      <c r="H45" s="39" t="str">
        <f t="array" ref="H45">IFERROR(INDEX(Data!G$3:G$172,MATCH($A45,Data!$A$3:$A$172,0)),"")</f>
        <v>KS4; KS5</v>
      </c>
      <c r="I45" s="40" t="str">
        <f t="array" ref="I45">IFERROR(INDEX(Data!F$3:F$172,MATCH($A45,Data!$A$3:$A$172,0)),"")</f>
        <v>Lots!; Online Course; Game/Quiz; Video</v>
      </c>
      <c r="J45" s="40" t="str">
        <f>IFERROR(INDEX(Data!H$3:H$172,MATCH($A45,Data!$A$3:$A$172,0)),"")</f>
        <v>Career option; Skill</v>
      </c>
      <c r="K45" s="40" t="str">
        <f>IFERROR(INDEX(Data!I$3:I$172,MATCH($A45,Data!$A$3:$A$172,0)),"")</f>
        <v>Computing and Technology; Creative arts, design and fashion; Creativity; Problem Solving</v>
      </c>
      <c r="L45" s="14"/>
    </row>
    <row r="46" spans="1:12" ht="45" customHeight="1" x14ac:dyDescent="0.3">
      <c r="A46" s="19">
        <v>35</v>
      </c>
      <c r="C46" s="38" t="str">
        <f>IFERROR(HYPERLINK(INDEX(Data!D$3:D$172,MATCH($A46,Data!$A$3:$A$172,0)),INDEX(Data!C$3:C$172,MATCH($A46,Data!$A$3:$A$172,0))),"")</f>
        <v>Develop your Listening/Problem Solving Skills</v>
      </c>
      <c r="D46" s="40" t="str">
        <f t="array" ref="D46">IFERROR(INDEX(Data!B$3:B$172,MATCH($A46,Data!$A$3:$A$172,0)),"")</f>
        <v>Barclays PLC</v>
      </c>
      <c r="E46" s="67" t="str">
        <f t="array" ref="E46">IFERROR(INDEX(Data!E$3:E$172,MATCH($A46,Data!$A$3:$A$172,0)),"")</f>
        <v>These two short clips introduce the value of listening and problem-solving skills, then the links at the end of each section will develop them further</v>
      </c>
      <c r="F46" s="68"/>
      <c r="G46" s="68"/>
      <c r="H46" s="39" t="str">
        <f t="array" ref="H46">IFERROR(INDEX(Data!G$3:G$172,MATCH($A46,Data!$A$3:$A$172,0)),"")</f>
        <v>KS4; KS5</v>
      </c>
      <c r="I46" s="40" t="str">
        <f t="array" ref="I46">IFERROR(INDEX(Data!F$3:F$172,MATCH($A46,Data!$A$3:$A$172,0)),"")</f>
        <v>Video/Online Course</v>
      </c>
      <c r="J46" s="40" t="str">
        <f>IFERROR(INDEX(Data!H$3:H$172,MATCH($A46,Data!$A$3:$A$172,0)),"")</f>
        <v>Skill</v>
      </c>
      <c r="K46" s="40" t="str">
        <f>IFERROR(INDEX(Data!I$3:I$172,MATCH($A46,Data!$A$3:$A$172,0)),"")</f>
        <v>Self-development; Problem solving; Comprehension; Communication</v>
      </c>
      <c r="L46" s="14"/>
    </row>
    <row r="47" spans="1:12" ht="45" customHeight="1" x14ac:dyDescent="0.3">
      <c r="A47" s="19">
        <v>36</v>
      </c>
      <c r="C47" s="38" t="str">
        <f>IFERROR(HYPERLINK(INDEX(Data!D$3:D$172,MATCH($A47,Data!$A$3:$A$172,0)),INDEX(Data!C$3:C$172,MATCH($A47,Data!$A$3:$A$172,0))),"")</f>
        <v>Draw More Bootcamp</v>
      </c>
      <c r="D47" s="40" t="str">
        <f t="array" ref="D47">IFERROR(INDEX(Data!B$3:B$172,MATCH($A47,Data!$A$3:$A$172,0)),"")</f>
        <v>Graphic Change Ltd</v>
      </c>
      <c r="E47" s="67" t="str">
        <f t="array" ref="E47">IFERROR(INDEX(Data!E$3:E$172,MATCH($A47,Data!$A$3:$A$172,0)),"")</f>
        <v>Free online course for anyone who wants to learn to draw!</v>
      </c>
      <c r="F47" s="68"/>
      <c r="G47" s="68"/>
      <c r="H47" s="39" t="str">
        <f t="array" ref="H47">IFERROR(INDEX(Data!G$3:G$172,MATCH($A47,Data!$A$3:$A$172,0)),"")</f>
        <v>KS3; KS4; KS5</v>
      </c>
      <c r="I47" s="40" t="str">
        <f t="array" ref="I47">IFERROR(INDEX(Data!F$3:F$172,MATCH($A47,Data!$A$3:$A$172,0)),"")</f>
        <v>Other</v>
      </c>
      <c r="J47" s="40" t="str">
        <f>IFERROR(INDEX(Data!H$3:H$172,MATCH($A47,Data!$A$3:$A$172,0)),"")</f>
        <v>Skill</v>
      </c>
      <c r="K47" s="40" t="str">
        <f>IFERROR(INDEX(Data!I$3:I$172,MATCH($A47,Data!$A$3:$A$172,0)),"")</f>
        <v>Creativity</v>
      </c>
      <c r="L47" s="14"/>
    </row>
    <row r="48" spans="1:12" ht="45" customHeight="1" x14ac:dyDescent="0.3">
      <c r="A48" s="19">
        <v>37</v>
      </c>
      <c r="C48" s="38" t="str">
        <f>IFERROR(HYPERLINK(INDEX(Data!D$3:D$172,MATCH($A48,Data!$A$3:$A$172,0)),INDEX(Data!C$3:C$172,MATCH($A48,Data!$A$3:$A$172,0))),"")</f>
        <v>Emergency and Uniform Services</v>
      </c>
      <c r="D48" s="40" t="str">
        <f t="array" ref="D48">IFERROR(INDEX(Data!B$3:B$172,MATCH($A48,Data!$A$3:$A$172,0)),"")</f>
        <v>National Careers Service</v>
      </c>
      <c r="E48" s="67" t="str">
        <f t="array" ref="E48">IFERROR(INDEX(Data!E$3:E$172,MATCH($A48,Data!$A$3:$A$172,0)),"")</f>
        <v>List of webpages explaining the possible career paths you could take in the Emergency and Uniform services, such as Aid Worker, Coastguard, Prison Officer, and more.</v>
      </c>
      <c r="F48" s="68"/>
      <c r="G48" s="68"/>
      <c r="H48" s="39" t="str">
        <f t="array" ref="H48">IFERROR(INDEX(Data!G$3:G$172,MATCH($A48,Data!$A$3:$A$172,0)),"")</f>
        <v>KS4; KS5</v>
      </c>
      <c r="I48" s="40" t="str">
        <f t="array" ref="I48">IFERROR(INDEX(Data!F$3:F$172,MATCH($A48,Data!$A$3:$A$172,0)),"")</f>
        <v>Search Tool</v>
      </c>
      <c r="J48" s="40" t="str">
        <f>IFERROR(INDEX(Data!H$3:H$172,MATCH($A48,Data!$A$3:$A$172,0)),"")</f>
        <v>Career Option</v>
      </c>
      <c r="K48" s="40" t="str">
        <f>IFERROR(INDEX(Data!I$3:I$172,MATCH($A48,Data!$A$3:$A$172,0)),"")</f>
        <v>Police, military, security and rescue services</v>
      </c>
      <c r="L48" s="14"/>
    </row>
    <row r="49" spans="1:12" ht="45" customHeight="1" x14ac:dyDescent="0.3">
      <c r="A49" s="19">
        <v>38</v>
      </c>
      <c r="C49" s="38" t="str">
        <f>IFERROR(HYPERLINK(INDEX(Data!D$3:D$172,MATCH($A49,Data!$A$3:$A$172,0)),INDEX(Data!C$3:C$172,MATCH($A49,Data!$A$3:$A$172,0))),"")</f>
        <v>Engineering Apprenticeships</v>
      </c>
      <c r="D49" s="40" t="str">
        <f t="array" ref="D49">IFERROR(INDEX(Data!B$3:B$172,MATCH($A49,Data!$A$3:$A$172,0)),"")</f>
        <v>Graduate Prospects Ltd</v>
      </c>
      <c r="E49" s="67" t="str">
        <f t="array" ref="E49">IFERROR(INDEX(Data!E$3:E$172,MATCH($A49,Data!$A$3:$A$172,0)),"")</f>
        <v>Article about engineering apprenticeships: What's apprenticeships are available, which firms offer them, who they are aimed at, what's involved, how much you'll be paid, and how to apply.</v>
      </c>
      <c r="F49" s="68"/>
      <c r="G49" s="68"/>
      <c r="H49" s="39" t="str">
        <f t="array" ref="H49">IFERROR(INDEX(Data!G$3:G$172,MATCH($A49,Data!$A$3:$A$172,0)),"")</f>
        <v>KS4; KS5</v>
      </c>
      <c r="I49" s="40" t="str">
        <f t="array" ref="I49">IFERROR(INDEX(Data!F$3:F$172,MATCH($A49,Data!$A$3:$A$172,0)),"")</f>
        <v>Article; Search Tool</v>
      </c>
      <c r="J49" s="40" t="str">
        <f>IFERROR(INDEX(Data!H$3:H$172,MATCH($A49,Data!$A$3:$A$172,0)),"")</f>
        <v>Post-school destination; Career Option</v>
      </c>
      <c r="K49" s="40" t="str">
        <f>IFERROR(INDEX(Data!I$3:I$172,MATCH($A49,Data!$A$3:$A$172,0)),"")</f>
        <v>Engineering and manufacturing; Apprenticeship</v>
      </c>
      <c r="L49" s="14"/>
    </row>
    <row r="50" spans="1:12" ht="45" customHeight="1" x14ac:dyDescent="0.3">
      <c r="A50" s="19">
        <v>39</v>
      </c>
      <c r="C50" s="38" t="str">
        <f>IFERROR(HYPERLINK(INDEX(Data!D$3:D$172,MATCH($A50,Data!$A$3:$A$172,0)),INDEX(Data!C$3:C$172,MATCH($A50,Data!$A$3:$A$172,0))),"")</f>
        <v>Enrivonmental Graduate Careers</v>
      </c>
      <c r="D50" s="40" t="str">
        <f t="array" ref="D50">IFERROR(INDEX(Data!B$3:B$172,MATCH($A50,Data!$A$3:$A$172,0)),"")</f>
        <v>Graduate Prospects Ltd</v>
      </c>
      <c r="E50" s="67" t="str">
        <f t="array" ref="E50">IFERROR(INDEX(Data!E$3:E$172,MATCH($A50,Data!$A$3:$A$172,0)),"")</f>
        <v>Learn about the different career options in Environment and Agriculture, what they involve, and how to get into them</v>
      </c>
      <c r="F50" s="68"/>
      <c r="G50" s="68"/>
      <c r="H50" s="39" t="str">
        <f t="array" ref="H50">IFERROR(INDEX(Data!G$3:G$172,MATCH($A50,Data!$A$3:$A$172,0)),"")</f>
        <v>KS4; KS5</v>
      </c>
      <c r="I50" s="40" t="str">
        <f t="array" ref="I50">IFERROR(INDEX(Data!F$3:F$172,MATCH($A50,Data!$A$3:$A$172,0)),"")</f>
        <v>Article; Search Tool</v>
      </c>
      <c r="J50" s="40" t="str">
        <f>IFERROR(INDEX(Data!H$3:H$172,MATCH($A50,Data!$A$3:$A$172,0)),"")</f>
        <v>Career Option</v>
      </c>
      <c r="K50" s="40" t="str">
        <f>IFERROR(INDEX(Data!I$3:I$172,MATCH($A50,Data!$A$3:$A$172,0)),"")</f>
        <v>Environment and agriculture</v>
      </c>
      <c r="L50" s="14"/>
    </row>
    <row r="51" spans="1:12" ht="45" customHeight="1" x14ac:dyDescent="0.3">
      <c r="A51" s="19">
        <v>40</v>
      </c>
      <c r="C51" s="38" t="str">
        <f>IFERROR(HYPERLINK(INDEX(Data!D$3:D$172,MATCH($A51,Data!$A$3:$A$172,0)),INDEX(Data!C$3:C$172,MATCH($A51,Data!$A$3:$A$172,0))),"")</f>
        <v>Environmental careers and how to get them</v>
      </c>
      <c r="D51" s="40" t="str">
        <f t="array" ref="D51">IFERROR(INDEX(Data!B$3:B$172,MATCH($A51,Data!$A$3:$A$172,0)),"")</f>
        <v>GTI Media</v>
      </c>
      <c r="E51" s="67" t="str">
        <f t="array" ref="E51">IFERROR(INDEX(Data!E$3:E$172,MATCH($A51,Data!$A$3:$A$172,0)),"")</f>
        <v>Article explaining the different possible career paths involving working to conserve the environment, such as Ecologist, Environmental Protection Agent, Renewable Energy Engineer, and more.</v>
      </c>
      <c r="F51" s="68"/>
      <c r="G51" s="68"/>
      <c r="H51" s="39" t="str">
        <f t="array" ref="H51">IFERROR(INDEX(Data!G$3:G$172,MATCH($A51,Data!$A$3:$A$172,0)),"")</f>
        <v>KS4; KS5</v>
      </c>
      <c r="I51" s="40" t="str">
        <f t="array" ref="I51">IFERROR(INDEX(Data!F$3:F$172,MATCH($A51,Data!$A$3:$A$172,0)),"")</f>
        <v>Article; Search Tool</v>
      </c>
      <c r="J51" s="40" t="str">
        <f>IFERROR(INDEX(Data!H$3:H$172,MATCH($A51,Data!$A$3:$A$172,0)),"")</f>
        <v>Career Option</v>
      </c>
      <c r="K51" s="40" t="str">
        <f>IFERROR(INDEX(Data!I$3:I$172,MATCH($A51,Data!$A$3:$A$172,0)),"")</f>
        <v>Environment and agriculture</v>
      </c>
      <c r="L51" s="14"/>
    </row>
    <row r="52" spans="1:12" ht="45" customHeight="1" x14ac:dyDescent="0.3">
      <c r="A52" s="19">
        <v>41</v>
      </c>
      <c r="C52" s="38" t="str">
        <f>IFERROR(HYPERLINK(INDEX(Data!D$3:D$172,MATCH($A52,Data!$A$3:$A$172,0)),INDEX(Data!C$3:C$172,MATCH($A52,Data!$A$3:$A$172,0))),"")</f>
        <v>Exercise for Wellbeing</v>
      </c>
      <c r="D52" s="40" t="str">
        <f t="array" ref="D52">IFERROR(INDEX(Data!B$3:B$172,MATCH($A52,Data!$A$3:$A$172,0)),"")</f>
        <v>Anna Freud Centre</v>
      </c>
      <c r="E52" s="67" t="str">
        <f t="array" ref="E52">IFERROR(INDEX(Data!E$3:E$172,MATCH($A52,Data!$A$3:$A$172,0)),"")</f>
        <v>Exercise doesn't just benefit your physical health. This article, written by young people for young people, explains how exercise can be beneficial to your mental and emotional wellbeing as well.</v>
      </c>
      <c r="F52" s="68"/>
      <c r="G52" s="68"/>
      <c r="H52" s="39" t="str">
        <f t="array" ref="H52">IFERROR(INDEX(Data!G$3:G$172,MATCH($A52,Data!$A$3:$A$172,0)),"")</f>
        <v>KS2; KS3; KS4; KS5</v>
      </c>
      <c r="I52" s="40" t="str">
        <f t="array" ref="I52">IFERROR(INDEX(Data!F$3:F$172,MATCH($A52,Data!$A$3:$A$172,0)),"")</f>
        <v>Article; Video</v>
      </c>
      <c r="J52" s="40" t="str">
        <f>IFERROR(INDEX(Data!H$3:H$172,MATCH($A52,Data!$A$3:$A$172,0)),"")</f>
        <v>Knowledge; Skill</v>
      </c>
      <c r="K52" s="40" t="str">
        <f>IFERROR(INDEX(Data!I$3:I$172,MATCH($A52,Data!$A$3:$A$172,0)),"")</f>
        <v>Mental and emotional wellbeing; Staying healthy: Lifestyle, diet, and assessing risks; Sports and fitness</v>
      </c>
      <c r="L52" s="14"/>
    </row>
    <row r="53" spans="1:12" ht="45" customHeight="1" x14ac:dyDescent="0.3">
      <c r="A53" s="19">
        <v>42</v>
      </c>
      <c r="C53" s="38" t="str">
        <f>IFERROR(HYPERLINK(INDEX(Data!D$3:D$172,MATCH($A53,Data!$A$3:$A$172,0)),INDEX(Data!C$3:C$172,MATCH($A53,Data!$A$3:$A$172,0))),"")</f>
        <v>Generation Lockdown</v>
      </c>
      <c r="D53" s="40">
        <f t="array" ref="D53">IFERROR(INDEX(Data!B$3:B$172,MATCH($A53,Data!$A$3:$A$172,0)),"")</f>
        <v>0</v>
      </c>
      <c r="E53" s="67" t="str">
        <f t="array" ref="E53">IFERROR(INDEX(Data!E$3:E$172,MATCH($A53,Data!$A$3:$A$172,0)),"")</f>
        <v>A writing competition in which writers aged 7-17 share stories of life in lockdown. These are then judged by a published author, with the best entries being published in a book!</v>
      </c>
      <c r="F53" s="68"/>
      <c r="G53" s="68"/>
      <c r="H53" s="39" t="str">
        <f t="array" ref="H53">IFERROR(INDEX(Data!G$3:G$172,MATCH($A53,Data!$A$3:$A$172,0)),"")</f>
        <v>KS3; KS4; KS5</v>
      </c>
      <c r="I53" s="40" t="str">
        <f t="array" ref="I53">IFERROR(INDEX(Data!F$3:F$172,MATCH($A53,Data!$A$3:$A$172,0)),"")</f>
        <v>Game/Quiz; Other</v>
      </c>
      <c r="J53" s="40" t="str">
        <f>IFERROR(INDEX(Data!H$3:H$172,MATCH($A53,Data!$A$3:$A$172,0)),"")</f>
        <v>Skill; Characteristic</v>
      </c>
      <c r="K53" s="40" t="str">
        <f>IFERROR(INDEX(Data!I$3:I$172,MATCH($A53,Data!$A$3:$A$172,0)),"")</f>
        <v xml:space="preserve">Self-development; Creativity; Comprehension; Communication; Ambition; </v>
      </c>
      <c r="L53" s="14"/>
    </row>
    <row r="54" spans="1:12" ht="45" customHeight="1" x14ac:dyDescent="0.3">
      <c r="A54" s="19">
        <v>43</v>
      </c>
      <c r="C54" s="38" t="str">
        <f>IFERROR(HYPERLINK(INDEX(Data!D$3:D$172,MATCH($A54,Data!$A$3:$A$172,0)),INDEX(Data!C$3:C$172,MATCH($A54,Data!$A$3:$A$172,0))),"")</f>
        <v>Goal Setting</v>
      </c>
      <c r="D54" s="40" t="str">
        <f t="array" ref="D54">IFERROR(INDEX(Data!B$3:B$172,MATCH($A54,Data!$A$3:$A$172,0)),"")</f>
        <v>Anna Freud Centre</v>
      </c>
      <c r="E54" s="67" t="str">
        <f t="array" ref="E54">IFERROR(INDEX(Data!E$3:E$172,MATCH($A54,Data!$A$3:$A$172,0)),"")</f>
        <v>This article, written by young people for young people, explains how goal setting goals each day can help you feel happier and more organised.</v>
      </c>
      <c r="F54" s="68"/>
      <c r="G54" s="68"/>
      <c r="H54" s="39" t="str">
        <f t="array" ref="H54">IFERROR(INDEX(Data!G$3:G$172,MATCH($A54,Data!$A$3:$A$172,0)),"")</f>
        <v>KS2; KS3; KS4; KS5</v>
      </c>
      <c r="I54" s="40" t="str">
        <f t="array" ref="I54">IFERROR(INDEX(Data!F$3:F$172,MATCH($A54,Data!$A$3:$A$172,0)),"")</f>
        <v>Article; Video</v>
      </c>
      <c r="J54" s="40" t="str">
        <f>IFERROR(INDEX(Data!H$3:H$172,MATCH($A54,Data!$A$3:$A$172,0)),"")</f>
        <v>Skill; Characteristic</v>
      </c>
      <c r="K54" s="40" t="str">
        <f>IFERROR(INDEX(Data!I$3:I$172,MATCH($A54,Data!$A$3:$A$172,0)),"")</f>
        <v>Mental and emotional wellbeing; Self-development; Organisation; Ambition; Persistence</v>
      </c>
      <c r="L54" s="14"/>
    </row>
    <row r="55" spans="1:12" ht="45" customHeight="1" x14ac:dyDescent="0.3">
      <c r="A55" s="19">
        <v>44</v>
      </c>
      <c r="C55" s="38" t="str">
        <f>IFERROR(HYPERLINK(INDEX(Data!D$3:D$172,MATCH($A55,Data!$A$3:$A$172,0)),INDEX(Data!C$3:C$172,MATCH($A55,Data!$A$3:$A$172,0))),"")</f>
        <v>Hair and Beauty Jobs</v>
      </c>
      <c r="D55" s="40" t="str">
        <f t="array" ref="D55">IFERROR(INDEX(Data!B$3:B$172,MATCH($A55,Data!$A$3:$A$172,0)),"")</f>
        <v>Youth Employment UK CIC</v>
      </c>
      <c r="E55" s="67" t="str">
        <f t="array" ref="E55">IFERROR(INDEX(Data!E$3:E$172,MATCH($A55,Data!$A$3:$A$172,0)),"")</f>
        <v>Webpage for exploring the different roles available in Hair and Beauty.</v>
      </c>
      <c r="F55" s="68"/>
      <c r="G55" s="68"/>
      <c r="H55" s="39" t="str">
        <f t="array" ref="H55">IFERROR(INDEX(Data!G$3:G$172,MATCH($A55,Data!$A$3:$A$172,0)),"")</f>
        <v>KS4; KS5</v>
      </c>
      <c r="I55" s="40" t="str">
        <f t="array" ref="I55">IFERROR(INDEX(Data!F$3:F$172,MATCH($A55,Data!$A$3:$A$172,0)),"")</f>
        <v>Lots!</v>
      </c>
      <c r="J55" s="40" t="str">
        <f>IFERROR(INDEX(Data!H$3:H$172,MATCH($A55,Data!$A$3:$A$172,0)),"")</f>
        <v>Career Option</v>
      </c>
      <c r="K55" s="40" t="str">
        <f>IFERROR(INDEX(Data!I$3:I$172,MATCH($A55,Data!$A$3:$A$172,0)),"")</f>
        <v>Hair and beauty</v>
      </c>
      <c r="L55" s="14"/>
    </row>
    <row r="56" spans="1:12" ht="45" customHeight="1" x14ac:dyDescent="0.3">
      <c r="A56" s="19">
        <v>45</v>
      </c>
      <c r="C56" s="38" t="str">
        <f>IFERROR(HYPERLINK(INDEX(Data!D$3:D$172,MATCH($A56,Data!$A$3:$A$172,0)),INDEX(Data!C$3:C$172,MATCH($A56,Data!$A$3:$A$172,0))),"")</f>
        <v>Hospitality and Event Management Jobs</v>
      </c>
      <c r="D56" s="40" t="str">
        <f t="array" ref="D56">IFERROR(INDEX(Data!B$3:B$172,MATCH($A56,Data!$A$3:$A$172,0)),"")</f>
        <v>Graduate Prospects Ltd</v>
      </c>
      <c r="E56" s="67" t="str">
        <f t="array" ref="E56">IFERROR(INDEX(Data!E$3:E$172,MATCH($A56,Data!$A$3:$A$172,0)),"")</f>
        <v>Descriptions of some of the different careers you might start in Hospitality and Event Management, such as: Catering Manager, Chef, Event Manager, Exhibition Designer, and more.</v>
      </c>
      <c r="F56" s="68"/>
      <c r="G56" s="68"/>
      <c r="H56" s="39" t="str">
        <f t="array" ref="H56">IFERROR(INDEX(Data!G$3:G$172,MATCH($A56,Data!$A$3:$A$172,0)),"")</f>
        <v>KS4; KS5</v>
      </c>
      <c r="I56" s="40" t="str">
        <f t="array" ref="I56">IFERROR(INDEX(Data!F$3:F$172,MATCH($A56,Data!$A$3:$A$172,0)),"")</f>
        <v>Article; Search Tool</v>
      </c>
      <c r="J56" s="40" t="str">
        <f>IFERROR(INDEX(Data!H$3:H$172,MATCH($A56,Data!$A$3:$A$172,0)),"")</f>
        <v>Career Option</v>
      </c>
      <c r="K56" s="40" t="str">
        <f>IFERROR(INDEX(Data!I$3:I$172,MATCH($A56,Data!$A$3:$A$172,0)),"")</f>
        <v>Hospitality, catering and events management</v>
      </c>
      <c r="L56" s="14"/>
    </row>
    <row r="57" spans="1:12" ht="45" customHeight="1" x14ac:dyDescent="0.3">
      <c r="A57" s="19">
        <v>46</v>
      </c>
      <c r="C57" s="38" t="str">
        <f>IFERROR(HYPERLINK(INDEX(Data!D$3:D$172,MATCH($A57,Data!$A$3:$A$172,0)),INDEX(Data!C$3:C$172,MATCH($A57,Data!$A$3:$A$172,0))),"")</f>
        <v>How do I become a Scientist?</v>
      </c>
      <c r="D57" s="40" t="str">
        <f t="array" ref="D57">IFERROR(INDEX(Data!B$3:B$172,MATCH($A57,Data!$A$3:$A$172,0)),"")</f>
        <v>GTI Media</v>
      </c>
      <c r="E57" s="67" t="str">
        <f t="array" ref="E57">IFERROR(INDEX(Data!E$3:E$172,MATCH($A57,Data!$A$3:$A$172,0)),"")</f>
        <v>Article about how to start a career in science: which A levels to take, apprenticeship schemes, and university options.</v>
      </c>
      <c r="F57" s="68"/>
      <c r="G57" s="68"/>
      <c r="H57" s="39" t="str">
        <f t="array" ref="H57">IFERROR(INDEX(Data!G$3:G$172,MATCH($A57,Data!$A$3:$A$172,0)),"")</f>
        <v>KS4; KS5</v>
      </c>
      <c r="I57" s="40" t="str">
        <f t="array" ref="I57">IFERROR(INDEX(Data!F$3:F$172,MATCH($A57,Data!$A$3:$A$172,0)),"")</f>
        <v>Article; Search Tool</v>
      </c>
      <c r="J57" s="40" t="str">
        <f>IFERROR(INDEX(Data!H$3:H$172,MATCH($A57,Data!$A$3:$A$172,0)),"")</f>
        <v>Career Option</v>
      </c>
      <c r="K57" s="40" t="str">
        <f>IFERROR(INDEX(Data!I$3:I$172,MATCH($A57,Data!$A$3:$A$172,0)),"")</f>
        <v>Science and pharmaceuticals</v>
      </c>
      <c r="L57" s="14"/>
    </row>
    <row r="58" spans="1:12" ht="45" customHeight="1" x14ac:dyDescent="0.3">
      <c r="A58" s="19">
        <v>47</v>
      </c>
      <c r="C58" s="38" t="str">
        <f>IFERROR(HYPERLINK(INDEX(Data!D$3:D$172,MATCH($A58,Data!$A$3:$A$172,0)),INDEX(Data!C$3:C$172,MATCH($A58,Data!$A$3:$A$172,0))),"")</f>
        <v>How do I get into charity work?</v>
      </c>
      <c r="D58" s="40" t="str">
        <f t="array" ref="D58">IFERROR(INDEX(Data!B$3:B$172,MATCH($A58,Data!$A$3:$A$172,0)),"")</f>
        <v>GTI Media</v>
      </c>
      <c r="E58" s="67" t="str">
        <f t="array" ref="E58">IFERROR(INDEX(Data!E$3:E$172,MATCH($A58,Data!$A$3:$A$172,0)),"")</f>
        <v>Article about how to start a career in charity work, from setting up work experience and making applications to building and using a network.</v>
      </c>
      <c r="F58" s="68"/>
      <c r="G58" s="68"/>
      <c r="H58" s="39" t="str">
        <f t="array" ref="H58">IFERROR(INDEX(Data!G$3:G$172,MATCH($A58,Data!$A$3:$A$172,0)),"")</f>
        <v>KS4; KS5</v>
      </c>
      <c r="I58" s="40" t="str">
        <f t="array" ref="I58">IFERROR(INDEX(Data!F$3:F$172,MATCH($A58,Data!$A$3:$A$172,0)),"")</f>
        <v>Article; Search Tool</v>
      </c>
      <c r="J58" s="40" t="str">
        <f>IFERROR(INDEX(Data!H$3:H$172,MATCH($A58,Data!$A$3:$A$172,0)),"")</f>
        <v>Career Option</v>
      </c>
      <c r="K58" s="40" t="str">
        <f>IFERROR(INDEX(Data!I$3:I$172,MATCH($A58,Data!$A$3:$A$172,0)),"")</f>
        <v>Charity and voluntary work</v>
      </c>
      <c r="L58" s="14"/>
    </row>
    <row r="59" spans="1:12" ht="45" customHeight="1" x14ac:dyDescent="0.3">
      <c r="A59" s="19">
        <v>48</v>
      </c>
      <c r="C59" s="38" t="str">
        <f>IFERROR(HYPERLINK(INDEX(Data!D$3:D$172,MATCH($A59,Data!$A$3:$A$172,0)),INDEX(Data!C$3:C$172,MATCH($A59,Data!$A$3:$A$172,0))),"")</f>
        <v>How do I get into Teaching?</v>
      </c>
      <c r="D59" s="40" t="str">
        <f t="array" ref="D59">IFERROR(INDEX(Data!B$3:B$172,MATCH($A59,Data!$A$3:$A$172,0)),"")</f>
        <v>GTI Media</v>
      </c>
      <c r="E59" s="67" t="str">
        <f t="array" ref="E59">IFERROR(INDEX(Data!E$3:E$172,MATCH($A59,Data!$A$3:$A$172,0)),"")</f>
        <v>Article outlining the steps you need to take in order to start a career as a teacher, from what to study at university to teacher training.</v>
      </c>
      <c r="F59" s="68"/>
      <c r="G59" s="68"/>
      <c r="H59" s="39" t="str">
        <f t="array" ref="H59">IFERROR(INDEX(Data!G$3:G$172,MATCH($A59,Data!$A$3:$A$172,0)),"")</f>
        <v>KS4; KS5</v>
      </c>
      <c r="I59" s="40" t="str">
        <f t="array" ref="I59">IFERROR(INDEX(Data!F$3:F$172,MATCH($A59,Data!$A$3:$A$172,0)),"")</f>
        <v>Article; Search Tool</v>
      </c>
      <c r="J59" s="40" t="str">
        <f>IFERROR(INDEX(Data!H$3:H$172,MATCH($A59,Data!$A$3:$A$172,0)),"")</f>
        <v>Career Option</v>
      </c>
      <c r="K59" s="40" t="str">
        <f>IFERROR(INDEX(Data!I$3:I$172,MATCH($A59,Data!$A$3:$A$172,0)),"")</f>
        <v>Teaching and education</v>
      </c>
      <c r="L59" s="14"/>
    </row>
    <row r="60" spans="1:12" ht="45" customHeight="1" x14ac:dyDescent="0.3">
      <c r="A60" s="19">
        <v>49</v>
      </c>
      <c r="C60" s="38" t="str">
        <f>IFERROR(HYPERLINK(INDEX(Data!D$3:D$172,MATCH($A60,Data!$A$3:$A$172,0)),INDEX(Data!C$3:C$172,MATCH($A60,Data!$A$3:$A$172,0))),"")</f>
        <v>How to ask employers for work experience</v>
      </c>
      <c r="D60" s="40" t="str">
        <f t="array" ref="D60">IFERROR(INDEX(Data!B$3:B$172,MATCH($A60,Data!$A$3:$A$172,0)),"")</f>
        <v>Graduate Prospects Ltd</v>
      </c>
      <c r="E60" s="67" t="str">
        <f t="array" ref="E60">IFERROR(INDEX(Data!E$3:E$172,MATCH($A60,Data!$A$3:$A$172,0)),"")</f>
        <v>Not all work experience opportunities are advertised. This article outlines how to approach an employer and ask for work experience, from contacting an employer to tailoring your CV.</v>
      </c>
      <c r="F60" s="68"/>
      <c r="G60" s="68"/>
      <c r="H60" s="39" t="str">
        <f t="array" ref="H60">IFERROR(INDEX(Data!G$3:G$172,MATCH($A60,Data!$A$3:$A$172,0)),"")</f>
        <v>KS4; KS5</v>
      </c>
      <c r="I60" s="40" t="str">
        <f t="array" ref="I60">IFERROR(INDEX(Data!F$3:F$172,MATCH($A60,Data!$A$3:$A$172,0)),"")</f>
        <v>Article</v>
      </c>
      <c r="J60" s="40" t="str">
        <f>IFERROR(INDEX(Data!H$3:H$172,MATCH($A60,Data!$A$3:$A$172,0)),"")</f>
        <v>Characteristic; Post-school destination; Skill</v>
      </c>
      <c r="K60" s="40" t="str">
        <f>IFERROR(INDEX(Data!I$3:I$172,MATCH($A60,Data!$A$3:$A$172,0)),"")</f>
        <v>Work Experience; Ambition; Assertiveness; Persistence; Respectfulness and manners; Get A Job; Resilience; Communication</v>
      </c>
      <c r="L60" s="14"/>
    </row>
    <row r="61" spans="1:12" ht="45" customHeight="1" x14ac:dyDescent="0.3">
      <c r="A61" s="19">
        <v>50</v>
      </c>
      <c r="C61" s="38" t="str">
        <f>IFERROR(HYPERLINK(INDEX(Data!D$3:D$172,MATCH($A61,Data!$A$3:$A$172,0)),INDEX(Data!C$3:C$172,MATCH($A61,Data!$A$3:$A$172,0))),"")</f>
        <v>How to be an Entrepreneur</v>
      </c>
      <c r="D61" s="40" t="str">
        <f t="array" ref="D61">IFERROR(INDEX(Data!B$3:B$172,MATCH($A61,Data!$A$3:$A$172,0)),"")</f>
        <v>School of Life</v>
      </c>
      <c r="E61" s="67" t="str">
        <f t="array" ref="E61">IFERROR(INDEX(Data!E$3:E$172,MATCH($A61,Data!$A$3:$A$172,0)),"")</f>
        <v>Video suggesting a good starting point for thinking about business ideas</v>
      </c>
      <c r="F61" s="68"/>
      <c r="G61" s="68"/>
      <c r="H61" s="39" t="str">
        <f t="array" ref="H61">IFERROR(INDEX(Data!G$3:G$172,MATCH($A61,Data!$A$3:$A$172,0)),"")</f>
        <v>KS3; KS4; KS5</v>
      </c>
      <c r="I61" s="40" t="str">
        <f t="array" ref="I61">IFERROR(INDEX(Data!F$3:F$172,MATCH($A61,Data!$A$3:$A$172,0)),"")</f>
        <v>Video</v>
      </c>
      <c r="J61" s="40" t="str">
        <f>IFERROR(INDEX(Data!H$3:H$172,MATCH($A61,Data!$A$3:$A$172,0)),"")</f>
        <v>Career Option</v>
      </c>
      <c r="K61" s="40" t="str">
        <f>IFERROR(INDEX(Data!I$3:I$172,MATCH($A61,Data!$A$3:$A$172,0)),"")</f>
        <v>Start a Company</v>
      </c>
      <c r="L61" s="14"/>
    </row>
    <row r="62" spans="1:12" ht="45" customHeight="1" x14ac:dyDescent="0.3">
      <c r="A62" s="19">
        <v>51</v>
      </c>
      <c r="C62" s="38" t="str">
        <f>IFERROR(HYPERLINK(INDEX(Data!D$3:D$172,MATCH($A62,Data!$A$3:$A$172,0)),INDEX(Data!C$3:C$172,MATCH($A62,Data!$A$3:$A$172,0))),"")</f>
        <v>How to become a Counsellor</v>
      </c>
      <c r="D62" s="40" t="str">
        <f t="array" ref="D62">IFERROR(INDEX(Data!B$3:B$172,MATCH($A62,Data!$A$3:$A$172,0)),"")</f>
        <v>Graduate Prospects Ltd</v>
      </c>
      <c r="E62" s="67" t="str">
        <f t="array" ref="E62">IFERROR(INDEX(Data!E$3:E$172,MATCH($A62,Data!$A$3:$A$172,0)),"")</f>
        <v>Article describing the role of a counsellor, as well as their responsibilities, salary and working hours.</v>
      </c>
      <c r="F62" s="68"/>
      <c r="G62" s="68"/>
      <c r="H62" s="39" t="str">
        <f t="array" ref="H62">IFERROR(INDEX(Data!G$3:G$172,MATCH($A62,Data!$A$3:$A$172,0)),"")</f>
        <v>KS4; KS5</v>
      </c>
      <c r="I62" s="40" t="str">
        <f t="array" ref="I62">IFERROR(INDEX(Data!F$3:F$172,MATCH($A62,Data!$A$3:$A$172,0)),"")</f>
        <v>Article; Search Tool</v>
      </c>
      <c r="J62" s="40" t="str">
        <f>IFERROR(INDEX(Data!H$3:H$172,MATCH($A62,Data!$A$3:$A$172,0)),"")</f>
        <v>Career Option</v>
      </c>
      <c r="K62" s="40" t="str">
        <f>IFERROR(INDEX(Data!I$3:I$172,MATCH($A62,Data!$A$3:$A$172,0)),"")</f>
        <v>Social work and counselling</v>
      </c>
      <c r="L62" s="14"/>
    </row>
    <row r="63" spans="1:12" ht="45" customHeight="1" x14ac:dyDescent="0.3">
      <c r="A63" s="19">
        <v>52</v>
      </c>
      <c r="C63" s="38" t="str">
        <f>IFERROR(HYPERLINK(INDEX(Data!D$3:D$172,MATCH($A63,Data!$A$3:$A$172,0)),INDEX(Data!C$3:C$172,MATCH($A63,Data!$A$3:$A$172,0))),"")</f>
        <v>How to become a Firefighter</v>
      </c>
      <c r="D63" s="40" t="str">
        <f t="array" ref="D63">IFERROR(INDEX(Data!B$3:B$172,MATCH($A63,Data!$A$3:$A$172,0)),"")</f>
        <v>National Careers Service</v>
      </c>
      <c r="E63" s="67" t="str">
        <f t="array" ref="E63">IFERROR(INDEX(Data!E$3:E$172,MATCH($A63,Data!$A$3:$A$172,0)),"")</f>
        <v>Article about becoming a firefighter: how to become one, what the role involves, and the career path you can expect.</v>
      </c>
      <c r="F63" s="68"/>
      <c r="G63" s="68"/>
      <c r="H63" s="39" t="str">
        <f t="array" ref="H63">IFERROR(INDEX(Data!G$3:G$172,MATCH($A63,Data!$A$3:$A$172,0)),"")</f>
        <v>KS4; KS5</v>
      </c>
      <c r="I63" s="40" t="str">
        <f t="array" ref="I63">IFERROR(INDEX(Data!F$3:F$172,MATCH($A63,Data!$A$3:$A$172,0)),"")</f>
        <v>Article</v>
      </c>
      <c r="J63" s="40" t="str">
        <f>IFERROR(INDEX(Data!H$3:H$172,MATCH($A63,Data!$A$3:$A$172,0)),"")</f>
        <v>Career Option</v>
      </c>
      <c r="K63" s="40" t="str">
        <f>IFERROR(INDEX(Data!I$3:I$172,MATCH($A63,Data!$A$3:$A$172,0)),"")</f>
        <v>Police, military, security and rescue services</v>
      </c>
      <c r="L63" s="14"/>
    </row>
    <row r="64" spans="1:12" ht="45" customHeight="1" x14ac:dyDescent="0.3">
      <c r="A64" s="19">
        <v>53</v>
      </c>
      <c r="C64" s="38" t="str">
        <f>IFERROR(HYPERLINK(INDEX(Data!D$3:D$172,MATCH($A64,Data!$A$3:$A$172,0)),INDEX(Data!C$3:C$172,MATCH($A64,Data!$A$3:$A$172,0))),"")</f>
        <v>How to become a Lawyer</v>
      </c>
      <c r="D64" s="40" t="str">
        <f t="array" ref="D64">IFERROR(INDEX(Data!B$3:B$172,MATCH($A64,Data!$A$3:$A$172,0)),"")</f>
        <v>Graduate Prospects Ltd</v>
      </c>
      <c r="E64" s="67" t="str">
        <f t="array" ref="E64">IFERROR(INDEX(Data!E$3:E$172,MATCH($A64,Data!$A$3:$A$172,0)),"")</f>
        <v>Article outlining the qualifications needed to become a lawyer, and the different types of careers you might take in Law Practice.</v>
      </c>
      <c r="F64" s="68"/>
      <c r="G64" s="68"/>
      <c r="H64" s="39" t="str">
        <f t="array" ref="H64">IFERROR(INDEX(Data!G$3:G$172,MATCH($A64,Data!$A$3:$A$172,0)),"")</f>
        <v>KS4; KS5</v>
      </c>
      <c r="I64" s="40" t="str">
        <f t="array" ref="I64">IFERROR(INDEX(Data!F$3:F$172,MATCH($A64,Data!$A$3:$A$172,0)),"")</f>
        <v>Article; Search Tool</v>
      </c>
      <c r="J64" s="40" t="str">
        <f>IFERROR(INDEX(Data!H$3:H$172,MATCH($A64,Data!$A$3:$A$172,0)),"")</f>
        <v>Career Option</v>
      </c>
      <c r="K64" s="40" t="str">
        <f>IFERROR(INDEX(Data!I$3:I$172,MATCH($A64,Data!$A$3:$A$172,0)),"")</f>
        <v>Law practice</v>
      </c>
      <c r="L64" s="14"/>
    </row>
    <row r="65" spans="1:12" ht="45" customHeight="1" x14ac:dyDescent="0.3">
      <c r="A65" s="19">
        <v>54</v>
      </c>
      <c r="C65" s="38" t="str">
        <f>IFERROR(HYPERLINK(INDEX(Data!D$3:D$172,MATCH($A65,Data!$A$3:$A$172,0)),INDEX(Data!C$3:C$172,MATCH($A65,Data!$A$3:$A$172,0))),"")</f>
        <v>How to become a Paramedic</v>
      </c>
      <c r="D65" s="40" t="str">
        <f t="array" ref="D65">IFERROR(INDEX(Data!B$3:B$172,MATCH($A65,Data!$A$3:$A$172,0)),"")</f>
        <v>National Careers Service</v>
      </c>
      <c r="E65" s="67" t="str">
        <f t="array" ref="E65">IFERROR(INDEX(Data!E$3:E$172,MATCH($A65,Data!$A$3:$A$172,0)),"")</f>
        <v>Article about becoming a firefighter: how to become one, what the role involves, and the career path you can expect.</v>
      </c>
      <c r="F65" s="68"/>
      <c r="G65" s="68"/>
      <c r="H65" s="39" t="str">
        <f t="array" ref="H65">IFERROR(INDEX(Data!G$3:G$172,MATCH($A65,Data!$A$3:$A$172,0)),"")</f>
        <v>KS4; KS5</v>
      </c>
      <c r="I65" s="40" t="str">
        <f t="array" ref="I65">IFERROR(INDEX(Data!F$3:F$172,MATCH($A65,Data!$A$3:$A$172,0)),"")</f>
        <v>Article</v>
      </c>
      <c r="J65" s="40" t="str">
        <f>IFERROR(INDEX(Data!H$3:H$172,MATCH($A65,Data!$A$3:$A$172,0)),"")</f>
        <v>Career Option</v>
      </c>
      <c r="K65" s="40" t="str">
        <f>IFERROR(INDEX(Data!I$3:I$172,MATCH($A65,Data!$A$3:$A$172,0)),"")</f>
        <v>Police, military, security and rescue services</v>
      </c>
      <c r="L65" s="14"/>
    </row>
    <row r="66" spans="1:12" ht="45" customHeight="1" x14ac:dyDescent="0.3">
      <c r="A66" s="19">
        <v>55</v>
      </c>
      <c r="C66" s="38" t="str">
        <f>IFERROR(HYPERLINK(INDEX(Data!D$3:D$172,MATCH($A66,Data!$A$3:$A$172,0)),INDEX(Data!C$3:C$172,MATCH($A66,Data!$A$3:$A$172,0))),"")</f>
        <v>How to become a Police Officer</v>
      </c>
      <c r="D66" s="40" t="str">
        <f t="array" ref="D66">IFERROR(INDEX(Data!B$3:B$172,MATCH($A66,Data!$A$3:$A$172,0)),"")</f>
        <v>National Careers Service</v>
      </c>
      <c r="E66" s="67" t="str">
        <f t="array" ref="E66">IFERROR(INDEX(Data!E$3:E$172,MATCH($A66,Data!$A$3:$A$172,0)),"")</f>
        <v>Article about becoming a police officer: how to become one, what the role involves, and the career path you can expect.</v>
      </c>
      <c r="F66" s="68"/>
      <c r="G66" s="68"/>
      <c r="H66" s="39" t="str">
        <f t="array" ref="H66">IFERROR(INDEX(Data!G$3:G$172,MATCH($A66,Data!$A$3:$A$172,0)),"")</f>
        <v>KS4; KS5</v>
      </c>
      <c r="I66" s="40" t="str">
        <f t="array" ref="I66">IFERROR(INDEX(Data!F$3:F$172,MATCH($A66,Data!$A$3:$A$172,0)),"")</f>
        <v>Article</v>
      </c>
      <c r="J66" s="40" t="str">
        <f>IFERROR(INDEX(Data!H$3:H$172,MATCH($A66,Data!$A$3:$A$172,0)),"")</f>
        <v>Career Option</v>
      </c>
      <c r="K66" s="40" t="str">
        <f>IFERROR(INDEX(Data!I$3:I$172,MATCH($A66,Data!$A$3:$A$172,0)),"")</f>
        <v>Police, military, security and rescue services</v>
      </c>
      <c r="L66" s="14"/>
    </row>
    <row r="67" spans="1:12" ht="45" customHeight="1" x14ac:dyDescent="0.3">
      <c r="A67" s="19">
        <v>56</v>
      </c>
      <c r="C67" s="38" t="str">
        <f>IFERROR(HYPERLINK(INDEX(Data!D$3:D$172,MATCH($A67,Data!$A$3:$A$172,0)),INDEX(Data!C$3:C$172,MATCH($A67,Data!$A$3:$A$172,0))),"")</f>
        <v>How to become an accountant</v>
      </c>
      <c r="D67" s="40" t="str">
        <f t="array" ref="D67">IFERROR(INDEX(Data!B$3:B$172,MATCH($A67,Data!$A$3:$A$172,0)),"")</f>
        <v>Graduate Prospects Ltd</v>
      </c>
      <c r="E67" s="67" t="str">
        <f t="array" ref="E67">IFERROR(INDEX(Data!E$3:E$172,MATCH($A67,Data!$A$3:$A$172,0)),"")</f>
        <v>Article outlining the steps involved in becoming a professional accountant, from studying the right subjects to securing a job or apprenticeship.</v>
      </c>
      <c r="F67" s="68"/>
      <c r="G67" s="68"/>
      <c r="H67" s="39" t="str">
        <f t="array" ref="H67">IFERROR(INDEX(Data!G$3:G$172,MATCH($A67,Data!$A$3:$A$172,0)),"")</f>
        <v>KS4; KS5</v>
      </c>
      <c r="I67" s="40" t="str">
        <f t="array" ref="I67">IFERROR(INDEX(Data!F$3:F$172,MATCH($A67,Data!$A$3:$A$172,0)),"")</f>
        <v>Article; Search Tool</v>
      </c>
      <c r="J67" s="40" t="str">
        <f>IFERROR(INDEX(Data!H$3:H$172,MATCH($A67,Data!$A$3:$A$172,0)),"")</f>
        <v>Career Option</v>
      </c>
      <c r="K67" s="40" t="str">
        <f>IFERROR(INDEX(Data!I$3:I$172,MATCH($A67,Data!$A$3:$A$172,0)),"")</f>
        <v>Finance and business</v>
      </c>
      <c r="L67" s="14"/>
    </row>
    <row r="68" spans="1:12" ht="45" customHeight="1" x14ac:dyDescent="0.3">
      <c r="A68" s="19">
        <v>57</v>
      </c>
      <c r="C68" s="38" t="str">
        <f>IFERROR(HYPERLINK(INDEX(Data!D$3:D$172,MATCH($A68,Data!$A$3:$A$172,0)),INDEX(Data!C$3:C$172,MATCH($A68,Data!$A$3:$A$172,0))),"")</f>
        <v>How to become an architect</v>
      </c>
      <c r="D68" s="40" t="str">
        <f t="array" ref="D68">IFERROR(INDEX(Data!B$3:B$172,MATCH($A68,Data!$A$3:$A$172,0)),"")</f>
        <v>Graduate Prospects Ltd</v>
      </c>
      <c r="E68" s="67" t="str">
        <f t="array" ref="E68">IFERROR(INDEX(Data!E$3:E$172,MATCH($A68,Data!$A$3:$A$172,0)),"")</f>
        <v>Article explaining why you might want to become an architect, the different paths into architecture, and what to expect from a career as an architect.</v>
      </c>
      <c r="F68" s="68"/>
      <c r="G68" s="68"/>
      <c r="H68" s="39" t="str">
        <f t="array" ref="H68">IFERROR(INDEX(Data!G$3:G$172,MATCH($A68,Data!$A$3:$A$172,0)),"")</f>
        <v>KS4; KS5</v>
      </c>
      <c r="I68" s="40" t="str">
        <f t="array" ref="I68">IFERROR(INDEX(Data!F$3:F$172,MATCH($A68,Data!$A$3:$A$172,0)),"")</f>
        <v>Article; Search Tool</v>
      </c>
      <c r="J68" s="40" t="str">
        <f>IFERROR(INDEX(Data!H$3:H$172,MATCH($A68,Data!$A$3:$A$172,0)),"")</f>
        <v>Career Option</v>
      </c>
      <c r="K68" s="40" t="str">
        <f>IFERROR(INDEX(Data!I$3:I$172,MATCH($A68,Data!$A$3:$A$172,0)),"")</f>
        <v>Property, construction and architecture</v>
      </c>
      <c r="L68" s="14"/>
    </row>
    <row r="69" spans="1:12" ht="45" customHeight="1" x14ac:dyDescent="0.3">
      <c r="A69" s="19">
        <v>58</v>
      </c>
      <c r="C69" s="38" t="str">
        <f>IFERROR(HYPERLINK(INDEX(Data!D$3:D$172,MATCH($A69,Data!$A$3:$A$172,0)),INDEX(Data!C$3:C$172,MATCH($A69,Data!$A$3:$A$172,0))),"")</f>
        <v>How to get into Engineering</v>
      </c>
      <c r="D69" s="40" t="str">
        <f t="array" ref="D69">IFERROR(INDEX(Data!B$3:B$172,MATCH($A69,Data!$A$3:$A$172,0)),"")</f>
        <v>Graduate Prospects Ltd</v>
      </c>
      <c r="E69" s="67" t="str">
        <f t="array" ref="E69">IFERROR(INDEX(Data!E$3:E$172,MATCH($A69,Data!$A$3:$A$172,0)),"")</f>
        <v>Article outlining the different routes into professional engineering, from which A levels to study to the university degrees or apprenticeships available.</v>
      </c>
      <c r="F69" s="68"/>
      <c r="G69" s="68"/>
      <c r="H69" s="39" t="str">
        <f t="array" ref="H69">IFERROR(INDEX(Data!G$3:G$172,MATCH($A69,Data!$A$3:$A$172,0)),"")</f>
        <v>KS4; KS5</v>
      </c>
      <c r="I69" s="40" t="str">
        <f t="array" ref="I69">IFERROR(INDEX(Data!F$3:F$172,MATCH($A69,Data!$A$3:$A$172,0)),"")</f>
        <v>Article; Search Tool</v>
      </c>
      <c r="J69" s="40" t="str">
        <f>IFERROR(INDEX(Data!H$3:H$172,MATCH($A69,Data!$A$3:$A$172,0)),"")</f>
        <v>Career Option</v>
      </c>
      <c r="K69" s="40" t="str">
        <f>IFERROR(INDEX(Data!I$3:I$172,MATCH($A69,Data!$A$3:$A$172,0)),"")</f>
        <v>Engineering and manufacturing</v>
      </c>
      <c r="L69" s="14"/>
    </row>
    <row r="70" spans="1:12" ht="45" customHeight="1" x14ac:dyDescent="0.3">
      <c r="A70" s="19">
        <v>59</v>
      </c>
      <c r="C70" s="38" t="str">
        <f>IFERROR(HYPERLINK(INDEX(Data!D$3:D$172,MATCH($A70,Data!$A$3:$A$172,0)),INDEX(Data!C$3:C$172,MATCH($A70,Data!$A$3:$A$172,0))),"")</f>
        <v>How to I get into Retail, Buying or Fashion?</v>
      </c>
      <c r="D70" s="40" t="str">
        <f t="array" ref="D70">IFERROR(INDEX(Data!B$3:B$172,MATCH($A70,Data!$A$3:$A$172,0)),"")</f>
        <v>GTI Media</v>
      </c>
      <c r="E70" s="67" t="str">
        <f t="array" ref="E70">IFERROR(INDEX(Data!E$3:E$172,MATCH($A70,Data!$A$3:$A$172,0)),"")</f>
        <v>Article about the ways in which you could start a career in Retail, Buying and Fashion: apprenticeships, graduate schemes and entry-level roles; as well as the different ways in which your career might progress</v>
      </c>
      <c r="F70" s="68"/>
      <c r="G70" s="68"/>
      <c r="H70" s="39" t="str">
        <f t="array" ref="H70">IFERROR(INDEX(Data!G$3:G$172,MATCH($A70,Data!$A$3:$A$172,0)),"")</f>
        <v>KS4; KS5</v>
      </c>
      <c r="I70" s="40" t="str">
        <f t="array" ref="I70">IFERROR(INDEX(Data!F$3:F$172,MATCH($A70,Data!$A$3:$A$172,0)),"")</f>
        <v>Article; Search Tool</v>
      </c>
      <c r="J70" s="40" t="str">
        <f>IFERROR(INDEX(Data!H$3:H$172,MATCH($A70,Data!$A$3:$A$172,0)),"")</f>
        <v>Career option</v>
      </c>
      <c r="K70" s="40" t="str">
        <f>IFERROR(INDEX(Data!I$3:I$172,MATCH($A70,Data!$A$3:$A$172,0)),"")</f>
        <v>Retail and customer services; Creative arts, design and fashion</v>
      </c>
      <c r="L70" s="14"/>
    </row>
    <row r="71" spans="1:12" ht="45" customHeight="1" x14ac:dyDescent="0.3">
      <c r="A71" s="19">
        <v>60</v>
      </c>
      <c r="C71" s="38" t="str">
        <f>IFERROR(HYPERLINK(INDEX(Data!D$3:D$172,MATCH($A71,Data!$A$3:$A$172,0)),INDEX(Data!C$3:C$172,MATCH($A71,Data!$A$3:$A$172,0))),"")</f>
        <v>How to Stay Calm Under Pressure</v>
      </c>
      <c r="D71" s="40" t="str">
        <f t="array" ref="D71">IFERROR(INDEX(Data!B$3:B$172,MATCH($A71,Data!$A$3:$A$172,0)),"")</f>
        <v>Google</v>
      </c>
      <c r="E71" s="67" t="str">
        <f t="array" ref="E71">IFERROR(INDEX(Data!E$3:E$172,MATCH($A71,Data!$A$3:$A$172,0)),"")</f>
        <v>Video explaining why we "choke" under pressure, and how to remain calm when you're nervous</v>
      </c>
      <c r="F71" s="68"/>
      <c r="G71" s="68"/>
      <c r="H71" s="39" t="str">
        <f t="array" ref="H71">IFERROR(INDEX(Data!G$3:G$172,MATCH($A71,Data!$A$3:$A$172,0)),"")</f>
        <v>KS3; KS4; KS5</v>
      </c>
      <c r="I71" s="40" t="str">
        <f t="array" ref="I71">IFERROR(INDEX(Data!F$3:F$172,MATCH($A71,Data!$A$3:$A$172,0)),"")</f>
        <v>Video</v>
      </c>
      <c r="J71" s="40" t="str">
        <f>IFERROR(INDEX(Data!H$3:H$172,MATCH($A71,Data!$A$3:$A$172,0)),"")</f>
        <v>Skill</v>
      </c>
      <c r="K71" s="40" t="str">
        <f>IFERROR(INDEX(Data!I$3:I$172,MATCH($A71,Data!$A$3:$A$172,0)),"")</f>
        <v>Calmness; Self-Development</v>
      </c>
      <c r="L71" s="14"/>
    </row>
    <row r="72" spans="1:12" ht="45" customHeight="1" x14ac:dyDescent="0.3">
      <c r="A72" s="19">
        <v>61</v>
      </c>
      <c r="C72" s="38" t="str">
        <f>IFERROR(HYPERLINK(INDEX(Data!D$3:D$172,MATCH($A72,Data!$A$3:$A$172,0)),INDEX(Data!C$3:C$172,MATCH($A72,Data!$A$3:$A$172,0))),"")</f>
        <v>Introduction to JavaScript Programming</v>
      </c>
      <c r="D72" s="40" t="str">
        <f t="array" ref="D72">IFERROR(INDEX(Data!B$3:B$172,MATCH($A72,Data!$A$3:$A$172,0)),"")</f>
        <v>Khan Academy</v>
      </c>
      <c r="E72" s="67" t="str">
        <f t="array" ref="E72">IFERROR(INDEX(Data!E$3:E$172,MATCH($A72,Data!$A$3:$A$172,0)),"")</f>
        <v>Free online introduction to JavaScript, teaching you to create visual elements using code</v>
      </c>
      <c r="F72" s="68"/>
      <c r="G72" s="68"/>
      <c r="H72" s="39" t="str">
        <f t="array" ref="H72">IFERROR(INDEX(Data!G$3:G$172,MATCH($A72,Data!$A$3:$A$172,0)),"")</f>
        <v>KS4; KS5</v>
      </c>
      <c r="I72" s="40" t="str">
        <f t="array" ref="I72">IFERROR(INDEX(Data!F$3:F$172,MATCH($A72,Data!$A$3:$A$172,0)),"")</f>
        <v>Online Course; Video</v>
      </c>
      <c r="J72" s="40" t="str">
        <f>IFERROR(INDEX(Data!H$3:H$172,MATCH($A72,Data!$A$3:$A$172,0)),"")</f>
        <v>; Career Option; Skill</v>
      </c>
      <c r="K72" s="40" t="str">
        <f>IFERROR(INDEX(Data!I$3:I$172,MATCH($A72,Data!$A$3:$A$172,0)),"")</f>
        <v>Self-development; Computing and Technology; Creative arts, design and fashion; Creativity; Extra-curricular pursuits</v>
      </c>
      <c r="L72" s="14"/>
    </row>
    <row r="73" spans="1:12" ht="45" customHeight="1" x14ac:dyDescent="0.3">
      <c r="A73" s="19">
        <v>62</v>
      </c>
      <c r="C73" s="38" t="str">
        <f>IFERROR(HYPERLINK(INDEX(Data!D$3:D$172,MATCH($A73,Data!$A$3:$A$172,0)),INDEX(Data!C$3:C$172,MATCH($A73,Data!$A$3:$A$172,0))),"")</f>
        <v>The Kid Should See This</v>
      </c>
      <c r="D73" s="40" t="str">
        <f t="array" ref="D73">IFERROR(INDEX(Data!B$3:B$172,MATCH($A73,Data!$A$3:$A$172,0)),"")</f>
        <v>The Kid Should See This</v>
      </c>
      <c r="E73" s="67" t="str">
        <f t="array" ref="E73">IFERROR(INDEX(Data!E$3:E$172,MATCH($A73,Data!$A$3:$A$172,0)),"")</f>
        <v>A collection of smart, interesting videos designed for audiences of all ages.</v>
      </c>
      <c r="F73" s="68"/>
      <c r="G73" s="68"/>
      <c r="H73" s="39" t="str">
        <f t="array" ref="H73">IFERROR(INDEX(Data!G$3:G$172,MATCH($A73,Data!$A$3:$A$172,0)),"")</f>
        <v>KS2; KS3; KS4; KS5</v>
      </c>
      <c r="I73" s="40" t="str">
        <f t="array" ref="I73">IFERROR(INDEX(Data!F$3:F$172,MATCH($A73,Data!$A$3:$A$172,0)),"")</f>
        <v>Video</v>
      </c>
      <c r="J73" s="40" t="str">
        <f>IFERROR(INDEX(Data!H$3:H$172,MATCH($A73,Data!$A$3:$A$172,0)),"")</f>
        <v>Knowledge; Characteristic</v>
      </c>
      <c r="K73" s="40" t="str">
        <f>IFERROR(INDEX(Data!I$3:I$172,MATCH($A73,Data!$A$3:$A$172,0)),"")</f>
        <v>Creativity</v>
      </c>
      <c r="L73" s="14"/>
    </row>
    <row r="74" spans="1:12" ht="45" customHeight="1" x14ac:dyDescent="0.3">
      <c r="A74" s="19">
        <v>63</v>
      </c>
      <c r="C74" s="38" t="str">
        <f>IFERROR(HYPERLINK(INDEX(Data!D$3:D$172,MATCH($A74,Data!$A$3:$A$172,0)),INDEX(Data!C$3:C$172,MATCH($A74,Data!$A$3:$A$172,0))),"")</f>
        <v>Is Medicine For Me?</v>
      </c>
      <c r="D74" s="40" t="str">
        <f t="array" ref="D74">IFERROR(INDEX(Data!B$3:B$172,MATCH($A74,Data!$A$3:$A$172,0)),"")</f>
        <v>GTI Media</v>
      </c>
      <c r="E74" s="67" t="str">
        <f t="array" ref="E74">IFERROR(INDEX(Data!E$3:E$172,MATCH($A74,Data!$A$3:$A$172,0)),"")</f>
        <v>Article about the types of career in medicine, and the training, commitment, and lifestyle flexibility needed to succeed in them.</v>
      </c>
      <c r="F74" s="68"/>
      <c r="G74" s="68"/>
      <c r="H74" s="39" t="str">
        <f t="array" ref="H74">IFERROR(INDEX(Data!G$3:G$172,MATCH($A74,Data!$A$3:$A$172,0)),"")</f>
        <v>KS4; KS5</v>
      </c>
      <c r="I74" s="40" t="str">
        <f t="array" ref="I74">IFERROR(INDEX(Data!F$3:F$172,MATCH($A74,Data!$A$3:$A$172,0)),"")</f>
        <v>Article</v>
      </c>
      <c r="J74" s="40" t="str">
        <f>IFERROR(INDEX(Data!H$3:H$172,MATCH($A74,Data!$A$3:$A$172,0)),"")</f>
        <v>Career Option</v>
      </c>
      <c r="K74" s="40" t="str">
        <f>IFERROR(INDEX(Data!I$3:I$172,MATCH($A74,Data!$A$3:$A$172,0)),"")</f>
        <v>Healthcare</v>
      </c>
      <c r="L74" s="14"/>
    </row>
    <row r="75" spans="1:12" ht="45" customHeight="1" x14ac:dyDescent="0.3">
      <c r="A75" s="19">
        <v>64</v>
      </c>
      <c r="C75" s="38" t="str">
        <f>IFERROR(HYPERLINK(INDEX(Data!D$3:D$172,MATCH($A75,Data!$A$3:$A$172,0)),INDEX(Data!C$3:C$172,MATCH($A75,Data!$A$3:$A$172,0))),"")</f>
        <v>Learning Mind: Be Honest With Yourself</v>
      </c>
      <c r="D75" s="40" t="str">
        <f t="array" ref="D75">IFERROR(INDEX(Data!B$3:B$172,MATCH($A75,Data!$A$3:$A$172,0)),"")</f>
        <v>Learning Mind</v>
      </c>
      <c r="E75" s="67" t="str">
        <f t="array" ref="E75">IFERROR(INDEX(Data!E$3:E$172,MATCH($A75,Data!$A$3:$A$172,0)),"")</f>
        <v>This article outlines the value of being honest with yourself, and suggests some areas in which doing so is particularly valuable</v>
      </c>
      <c r="F75" s="68"/>
      <c r="G75" s="68"/>
      <c r="H75" s="39" t="str">
        <f t="array" ref="H75">IFERROR(INDEX(Data!G$3:G$172,MATCH($A75,Data!$A$3:$A$172,0)),"")</f>
        <v>KS4; KS5</v>
      </c>
      <c r="I75" s="40" t="str">
        <f t="array" ref="I75">IFERROR(INDEX(Data!F$3:F$172,MATCH($A75,Data!$A$3:$A$172,0)),"")</f>
        <v>Article</v>
      </c>
      <c r="J75" s="40" t="str">
        <f>IFERROR(INDEX(Data!H$3:H$172,MATCH($A75,Data!$A$3:$A$172,0)),"")</f>
        <v>Characteristic</v>
      </c>
      <c r="K75" s="40" t="str">
        <f>IFERROR(INDEX(Data!I$3:I$172,MATCH($A75,Data!$A$3:$A$172,0)),"")</f>
        <v>Honesty; Self-awareness</v>
      </c>
      <c r="L75" s="14"/>
    </row>
    <row r="76" spans="1:12" ht="45" customHeight="1" x14ac:dyDescent="0.3">
      <c r="A76" s="19">
        <v>65</v>
      </c>
      <c r="C76" s="38" t="str">
        <f>IFERROR(HYPERLINK(INDEX(Data!D$3:D$172,MATCH($A76,Data!$A$3:$A$172,0)),INDEX(Data!C$3:C$172,MATCH($A76,Data!$A$3:$A$172,0))),"")</f>
        <v>Legal Apprenticeships</v>
      </c>
      <c r="D76" s="40" t="str">
        <f t="array" ref="D76">IFERROR(INDEX(Data!B$3:B$172,MATCH($A76,Data!$A$3:$A$172,0)),"")</f>
        <v>GTI Media</v>
      </c>
      <c r="E76" s="67" t="str">
        <f t="array" ref="E76">IFERROR(INDEX(Data!E$3:E$172,MATCH($A76,Data!$A$3:$A$172,0)),"")</f>
        <v>Article outlining some of the legal apprenticeships available to schools leavers wanting to enter a career in law</v>
      </c>
      <c r="F76" s="68"/>
      <c r="G76" s="68"/>
      <c r="H76" s="39" t="str">
        <f t="array" ref="H76">IFERROR(INDEX(Data!G$3:G$172,MATCH($A76,Data!$A$3:$A$172,0)),"")</f>
        <v>KS4; KS5</v>
      </c>
      <c r="I76" s="40" t="str">
        <f t="array" ref="I76">IFERROR(INDEX(Data!F$3:F$172,MATCH($A76,Data!$A$3:$A$172,0)),"")</f>
        <v>Article; Search Tool</v>
      </c>
      <c r="J76" s="40" t="str">
        <f>IFERROR(INDEX(Data!H$3:H$172,MATCH($A76,Data!$A$3:$A$172,0)),"")</f>
        <v>Characteristic; Post-school destination; Career Option</v>
      </c>
      <c r="K76" s="40" t="str">
        <f>IFERROR(INDEX(Data!I$3:I$172,MATCH($A76,Data!$A$3:$A$172,0)),"")</f>
        <v>Law practice; Ambition; Apprenticeship</v>
      </c>
      <c r="L76" s="14"/>
    </row>
    <row r="77" spans="1:12" ht="45" customHeight="1" x14ac:dyDescent="0.3">
      <c r="A77" s="19">
        <v>66</v>
      </c>
      <c r="C77" s="38" t="str">
        <f>IFERROR(HYPERLINK(INDEX(Data!D$3:D$172,MATCH($A77,Data!$A$3:$A$172,0)),INDEX(Data!C$3:C$172,MATCH($A77,Data!$A$3:$A$172,0))),"")</f>
        <v>Machine Learning Course</v>
      </c>
      <c r="D77" s="40" t="str">
        <f t="array" ref="D77">IFERROR(INDEX(Data!B$3:B$172,MATCH($A77,Data!$A$3:$A$172,0)),"")</f>
        <v>Apps for Good</v>
      </c>
      <c r="E77" s="67" t="str">
        <f t="array" ref="E77">IFERROR(INDEX(Data!E$3:E$172,MATCH($A77,Data!$A$3:$A$172,0)),"")</f>
        <v>Online course which will teach you the basics of machine learning</v>
      </c>
      <c r="F77" s="68"/>
      <c r="G77" s="68"/>
      <c r="H77" s="39" t="str">
        <f t="array" ref="H77">IFERROR(INDEX(Data!G$3:G$172,MATCH($A77,Data!$A$3:$A$172,0)),"")</f>
        <v>KS4; KS5</v>
      </c>
      <c r="I77" s="40" t="str">
        <f t="array" ref="I77">IFERROR(INDEX(Data!F$3:F$172,MATCH($A77,Data!$A$3:$A$172,0)),"")</f>
        <v>Lots!; Online Course; Game/Quiz; Video</v>
      </c>
      <c r="J77" s="40" t="str">
        <f>IFERROR(INDEX(Data!H$3:H$172,MATCH($A77,Data!$A$3:$A$172,0)),"")</f>
        <v>Skill</v>
      </c>
      <c r="K77" s="40" t="str">
        <f>IFERROR(INDEX(Data!I$3:I$172,MATCH($A77,Data!$A$3:$A$172,0)),"")</f>
        <v>Computing and Technology; Comprehension</v>
      </c>
      <c r="L77" s="14"/>
    </row>
    <row r="78" spans="1:12" ht="45" customHeight="1" x14ac:dyDescent="0.3">
      <c r="A78" s="19">
        <v>67</v>
      </c>
      <c r="C78" s="38" t="str">
        <f>IFERROR(HYPERLINK(INDEX(Data!D$3:D$172,MATCH($A78,Data!$A$3:$A$172,0)),INDEX(Data!C$3:C$172,MATCH($A78,Data!$A$3:$A$172,0))),"")</f>
        <v>Make up artist job profile</v>
      </c>
      <c r="D78" s="40" t="str">
        <f t="array" ref="D78">IFERROR(INDEX(Data!B$3:B$172,MATCH($A78,Data!$A$3:$A$172,0)),"")</f>
        <v>Graduate Prospects Ltd</v>
      </c>
      <c r="E78" s="67" t="str">
        <f t="array" ref="E78">IFERROR(INDEX(Data!E$3:E$172,MATCH($A78,Data!$A$3:$A$172,0)),"")</f>
        <v>Article describing the role of a makeup artist: what kind of person the role is suited to; the responsibilities of a makeup artist; the salary you can expect; and the working hours.</v>
      </c>
      <c r="F78" s="68"/>
      <c r="G78" s="68"/>
      <c r="H78" s="39" t="str">
        <f t="array" ref="H78">IFERROR(INDEX(Data!G$3:G$172,MATCH($A78,Data!$A$3:$A$172,0)),"")</f>
        <v>KS4; KS5</v>
      </c>
      <c r="I78" s="40" t="str">
        <f t="array" ref="I78">IFERROR(INDEX(Data!F$3:F$172,MATCH($A78,Data!$A$3:$A$172,0)),"")</f>
        <v>Article; Search Tool</v>
      </c>
      <c r="J78" s="40" t="str">
        <f>IFERROR(INDEX(Data!H$3:H$172,MATCH($A78,Data!$A$3:$A$172,0)),"")</f>
        <v>Career Option</v>
      </c>
      <c r="K78" s="40" t="str">
        <f>IFERROR(INDEX(Data!I$3:I$172,MATCH($A78,Data!$A$3:$A$172,0)),"")</f>
        <v>Hair and beauty</v>
      </c>
      <c r="L78" s="14"/>
    </row>
    <row r="79" spans="1:12" ht="45" customHeight="1" x14ac:dyDescent="0.3">
      <c r="A79" s="19">
        <v>68</v>
      </c>
      <c r="C79" s="38" t="str">
        <f>IFERROR(HYPERLINK(INDEX(Data!D$3:D$172,MATCH($A79,Data!$A$3:$A$172,0)),INDEX(Data!C$3:C$172,MATCH($A79,Data!$A$3:$A$172,0))),"")</f>
        <v>Childline - Calm Zone</v>
      </c>
      <c r="D79" s="40" t="str">
        <f t="array" ref="D79">IFERROR(INDEX(Data!B$3:B$172,MATCH($A79,Data!$A$3:$A$172,0)),"")</f>
        <v>Childline</v>
      </c>
      <c r="E79" s="67" t="str">
        <f t="array" ref="E79">IFERROR(INDEX(Data!E$3:E$172,MATCH($A79,Data!$A$3:$A$172,0)),"")</f>
        <v>Provides a selection of activities designed to help you relax and let go of stress.</v>
      </c>
      <c r="F79" s="68"/>
      <c r="G79" s="68"/>
      <c r="H79" s="39" t="str">
        <f t="array" ref="H79">IFERROR(INDEX(Data!G$3:G$172,MATCH($A79,Data!$A$3:$A$172,0)),"")</f>
        <v>KS2; KS3; KS4</v>
      </c>
      <c r="I79" s="40" t="str">
        <f t="array" ref="I79">IFERROR(INDEX(Data!F$3:F$172,MATCH($A79,Data!$A$3:$A$172,0)),"")</f>
        <v>Lots!; Article; Video</v>
      </c>
      <c r="J79" s="40" t="str">
        <f>IFERROR(INDEX(Data!H$3:H$172,MATCH($A79,Data!$A$3:$A$172,0)),"")</f>
        <v>Characteristic</v>
      </c>
      <c r="K79" s="40" t="str">
        <f>IFERROR(INDEX(Data!I$3:I$172,MATCH($A79,Data!$A$3:$A$172,0)),"")</f>
        <v>Mental and emotional wellbeing; Self-awareness; Calmness</v>
      </c>
      <c r="L79" s="14"/>
    </row>
    <row r="80" spans="1:12" ht="45" customHeight="1" x14ac:dyDescent="0.3">
      <c r="A80" s="19">
        <v>69</v>
      </c>
      <c r="C80" s="38" t="str">
        <f>IFERROR(HYPERLINK(INDEX(Data!D$3:D$172,MATCH($A80,Data!$A$3:$A$172,0)),INDEX(Data!C$3:C$172,MATCH($A80,Data!$A$3:$A$172,0))),"")</f>
        <v>Being Assertive</v>
      </c>
      <c r="D80" s="40" t="str">
        <f t="array" ref="D80">IFERROR(INDEX(Data!B$3:B$172,MATCH($A80,Data!$A$3:$A$172,0)),"")</f>
        <v>Childline</v>
      </c>
      <c r="E80" s="67" t="str">
        <f t="array" ref="E80">IFERROR(INDEX(Data!E$3:E$172,MATCH($A80,Data!$A$3:$A$172,0)),"")</f>
        <v>Information from Childline on Assertiveness:
 - What it means to be assertive
 - Ways to be assertive
 - When to be assertive
 - Standing up to friends
 - Feeling prepared</v>
      </c>
      <c r="F80" s="68"/>
      <c r="G80" s="68"/>
      <c r="H80" s="39" t="str">
        <f t="array" ref="H80">IFERROR(INDEX(Data!G$3:G$172,MATCH($A80,Data!$A$3:$A$172,0)),"")</f>
        <v>KS2; KS3; KS4</v>
      </c>
      <c r="I80" s="40" t="str">
        <f t="array" ref="I80">IFERROR(INDEX(Data!F$3:F$172,MATCH($A80,Data!$A$3:$A$172,0)),"")</f>
        <v>Lots!; Article</v>
      </c>
      <c r="J80" s="40" t="str">
        <f>IFERROR(INDEX(Data!H$3:H$172,MATCH($A80,Data!$A$3:$A$172,0)),"")</f>
        <v>Characteristic; Wellbeing</v>
      </c>
      <c r="K80" s="40" t="str">
        <f>IFERROR(INDEX(Data!I$3:I$172,MATCH($A80,Data!$A$3:$A$172,0)),"")</f>
        <v>Mental and emotional wellbeing; Assertiveness; Self-esteem</v>
      </c>
      <c r="L80" s="14"/>
    </row>
    <row r="81" spans="1:12" ht="45" customHeight="1" x14ac:dyDescent="0.3">
      <c r="A81" s="19">
        <v>70</v>
      </c>
      <c r="C81" s="38" t="str">
        <f>IFERROR(HYPERLINK(INDEX(Data!D$3:D$172,MATCH($A81,Data!$A$3:$A$172,0)),INDEX(Data!C$3:C$172,MATCH($A81,Data!$A$3:$A$172,0))),"")</f>
        <v>Milkround - entry level jobs</v>
      </c>
      <c r="D81" s="40" t="str">
        <f t="array" ref="D81">IFERROR(INDEX(Data!B$3:B$172,MATCH($A81,Data!$A$3:$A$172,0)),"")</f>
        <v>Totaljobs</v>
      </c>
      <c r="E81" s="67" t="str">
        <f t="array" ref="E81">IFERROR(INDEX(Data!E$3:E$172,MATCH($A81,Data!$A$3:$A$172,0)),"")</f>
        <v>Search tool to help you find jobs, either in a specific place or anywhere in the country, which you don't need further education to apply for.</v>
      </c>
      <c r="F81" s="68"/>
      <c r="G81" s="68"/>
      <c r="H81" s="39" t="str">
        <f t="array" ref="H81">IFERROR(INDEX(Data!G$3:G$172,MATCH($A81,Data!$A$3:$A$172,0)),"")</f>
        <v>KS4; KS5</v>
      </c>
      <c r="I81" s="40" t="str">
        <f t="array" ref="I81">IFERROR(INDEX(Data!F$3:F$172,MATCH($A81,Data!$A$3:$A$172,0)),"")</f>
        <v>Search Tool</v>
      </c>
      <c r="J81" s="40" t="str">
        <f>IFERROR(INDEX(Data!H$3:H$172,MATCH($A81,Data!$A$3:$A$172,0)),"")</f>
        <v>Post-school destination</v>
      </c>
      <c r="K81" s="40" t="str">
        <f>IFERROR(INDEX(Data!I$3:I$172,MATCH($A81,Data!$A$3:$A$172,0)),"")</f>
        <v>Get A Job; No idea!</v>
      </c>
      <c r="L81" s="14"/>
    </row>
    <row r="82" spans="1:12" ht="45" customHeight="1" x14ac:dyDescent="0.3">
      <c r="A82" s="19">
        <v>71</v>
      </c>
      <c r="C82" s="38" t="str">
        <f>IFERROR(HYPERLINK(INDEX(Data!D$3:D$172,MATCH($A82,Data!$A$3:$A$172,0)),INDEX(Data!C$3:C$172,MATCH($A82,Data!$A$3:$A$172,0))),"")</f>
        <v>Milkround School Leavers</v>
      </c>
      <c r="D82" s="40" t="str">
        <f t="array" ref="D82">IFERROR(INDEX(Data!B$3:B$172,MATCH($A82,Data!$A$3:$A$172,0)),"")</f>
        <v>Totaljobs</v>
      </c>
      <c r="E82" s="67" t="str">
        <f t="array" ref="E82">IFERROR(INDEX(Data!E$3:E$172,MATCH($A82,Data!$A$3:$A$172,0)),"")</f>
        <v>In Milkround, you can explore possible career options, learn key skills such as CV writing and interview techniques, learn what you need to do in order to qualify for (and succeed in) the jobs you're interested in, and more.</v>
      </c>
      <c r="F82" s="68"/>
      <c r="G82" s="68"/>
      <c r="H82" s="39" t="str">
        <f t="array" ref="H82">IFERROR(INDEX(Data!G$3:G$172,MATCH($A82,Data!$A$3:$A$172,0)),"")</f>
        <v>KS4; KS5</v>
      </c>
      <c r="I82" s="40" t="str">
        <f t="array" ref="I82">IFERROR(INDEX(Data!F$3:F$172,MATCH($A82,Data!$A$3:$A$172,0)),"")</f>
        <v>Article; Search Tool</v>
      </c>
      <c r="J82" s="40" t="str">
        <f>IFERROR(INDEX(Data!H$3:H$172,MATCH($A82,Data!$A$3:$A$172,0)),"")</f>
        <v>Post-school destination</v>
      </c>
      <c r="K82" s="40">
        <f>IFERROR(INDEX(Data!I$3:I$172,MATCH($A82,Data!$A$3:$A$172,0)),"")</f>
        <v>0</v>
      </c>
      <c r="L82" s="14"/>
    </row>
    <row r="83" spans="1:12" ht="45" customHeight="1" x14ac:dyDescent="0.3">
      <c r="A83" s="19">
        <v>72</v>
      </c>
      <c r="C83" s="38" t="str">
        <f>IFERROR(HYPERLINK(INDEX(Data!D$3:D$172,MATCH($A83,Data!$A$3:$A$172,0)),INDEX(Data!C$3:C$172,MATCH($A83,Data!$A$3:$A$172,0))),"")</f>
        <v>My Choices Guide</v>
      </c>
      <c r="D83" s="40" t="str">
        <f t="array" ref="D83">IFERROR(INDEX(Data!B$3:B$172,MATCH($A83,Data!$A$3:$A$172,0)),"")</f>
        <v>Careers and Enterprise Company</v>
      </c>
      <c r="E83" s="67" t="str">
        <f t="array" ref="E83">IFERROR(INDEX(Data!E$3:E$172,MATCH($A83,Data!$A$3:$A$172,0)),"")</f>
        <v>Information about everything to do with your future, such as what to expect on results day, support for jobhunting, further education applications, interview preparation and more!</v>
      </c>
      <c r="F83" s="68"/>
      <c r="G83" s="68"/>
      <c r="H83" s="39" t="str">
        <f t="array" ref="H83">IFERROR(INDEX(Data!G$3:G$172,MATCH($A83,Data!$A$3:$A$172,0)),"")</f>
        <v>KS4; KS5</v>
      </c>
      <c r="I83" s="40" t="str">
        <f t="array" ref="I83">IFERROR(INDEX(Data!F$3:F$172,MATCH($A83,Data!$A$3:$A$172,0)),"")</f>
        <v>Article</v>
      </c>
      <c r="J83" s="40" t="str">
        <f>IFERROR(INDEX(Data!H$3:H$172,MATCH($A83,Data!$A$3:$A$172,0)),"")</f>
        <v>Post-school destination</v>
      </c>
      <c r="K83" s="40">
        <f>IFERROR(INDEX(Data!I$3:I$172,MATCH($A83,Data!$A$3:$A$172,0)),"")</f>
        <v>0</v>
      </c>
      <c r="L83" s="14"/>
    </row>
    <row r="84" spans="1:12" ht="45" customHeight="1" x14ac:dyDescent="0.3">
      <c r="A84" s="19">
        <v>73</v>
      </c>
      <c r="C84" s="38" t="str">
        <f>IFERROR(HYPERLINK(INDEX(Data!D$3:D$172,MATCH($A84,Data!$A$3:$A$172,0)),INDEX(Data!C$3:C$172,MATCH($A84,Data!$A$3:$A$172,0))),"")</f>
        <v>NHS - Live Well, Eat Well</v>
      </c>
      <c r="D84" s="40" t="str">
        <f t="array" ref="D84">IFERROR(INDEX(Data!B$3:B$172,MATCH($A84,Data!$A$3:$A$172,0)),"")</f>
        <v>NHS</v>
      </c>
      <c r="E84" s="67" t="str">
        <f t="array" ref="E84">IFERROR(INDEX(Data!E$3:E$172,MATCH($A84,Data!$A$3:$A$172,0)),"")</f>
        <v>Learn about what makes a balanced diet, and the most common mistakes people make when choosing what to eat</v>
      </c>
      <c r="F84" s="68"/>
      <c r="G84" s="68"/>
      <c r="H84" s="39" t="str">
        <f t="array" ref="H84">IFERROR(INDEX(Data!G$3:G$172,MATCH($A84,Data!$A$3:$A$172,0)),"")</f>
        <v>KS3; KS4; KS5</v>
      </c>
      <c r="I84" s="40" t="str">
        <f t="array" ref="I84">IFERROR(INDEX(Data!F$3:F$172,MATCH($A84,Data!$A$3:$A$172,0)),"")</f>
        <v>Article</v>
      </c>
      <c r="J84" s="40" t="str">
        <f>IFERROR(INDEX(Data!H$3:H$172,MATCH($A84,Data!$A$3:$A$172,0)),"")</f>
        <v>Wellbeing</v>
      </c>
      <c r="K84" s="40" t="str">
        <f>IFERROR(INDEX(Data!I$3:I$172,MATCH($A84,Data!$A$3:$A$172,0)),"")</f>
        <v>Staying healthy: Lifestyle, diet, and assessing risks; Nutrition</v>
      </c>
      <c r="L84" s="14"/>
    </row>
    <row r="85" spans="1:12" ht="45" customHeight="1" x14ac:dyDescent="0.3">
      <c r="A85" s="19">
        <v>74</v>
      </c>
      <c r="C85" s="38" t="str">
        <f>IFERROR(HYPERLINK(INDEX(Data!D$3:D$172,MATCH($A85,Data!$A$3:$A$172,0)),INDEX(Data!C$3:C$172,MATCH($A85,Data!$A$3:$A$172,0))),"")</f>
        <v>NHS - The Role of a Social Worker</v>
      </c>
      <c r="D85" s="40" t="str">
        <f t="array" ref="D85">IFERROR(INDEX(Data!B$3:B$172,MATCH($A85,Data!$A$3:$A$172,0)),"")</f>
        <v>NHS</v>
      </c>
      <c r="E85" s="67" t="str">
        <f t="array" ref="E85">IFERROR(INDEX(Data!E$3:E$172,MATCH($A85,Data!$A$3:$A$172,0)),"")</f>
        <v>NHS article on the role of a Social Worker, the entry requirements, and the different paths you could take to become one.</v>
      </c>
      <c r="F85" s="68"/>
      <c r="G85" s="68"/>
      <c r="H85" s="39" t="str">
        <f t="array" ref="H85">IFERROR(INDEX(Data!G$3:G$172,MATCH($A85,Data!$A$3:$A$172,0)),"")</f>
        <v>KS4; KS5</v>
      </c>
      <c r="I85" s="40" t="str">
        <f t="array" ref="I85">IFERROR(INDEX(Data!F$3:F$172,MATCH($A85,Data!$A$3:$A$172,0)),"")</f>
        <v>Article; Search Tool</v>
      </c>
      <c r="J85" s="40" t="str">
        <f>IFERROR(INDEX(Data!H$3:H$172,MATCH($A85,Data!$A$3:$A$172,0)),"")</f>
        <v>Career Option</v>
      </c>
      <c r="K85" s="40" t="str">
        <f>IFERROR(INDEX(Data!I$3:I$172,MATCH($A85,Data!$A$3:$A$172,0)),"")</f>
        <v>Social work and counselling</v>
      </c>
      <c r="L85" s="14"/>
    </row>
    <row r="86" spans="1:12" ht="45" customHeight="1" x14ac:dyDescent="0.3">
      <c r="A86" s="19">
        <v>75</v>
      </c>
      <c r="C86" s="38" t="str">
        <f>IFERROR(HYPERLINK(INDEX(Data!D$3:D$172,MATCH($A86,Data!$A$3:$A$172,0)),INDEX(Data!C$3:C$172,MATCH($A86,Data!$A$3:$A$172,0))),"")</f>
        <v>Prospera E-Mentoring</v>
      </c>
      <c r="D86" s="40" t="str">
        <f t="array" ref="D86">IFERROR(INDEX(Data!B$3:B$172,MATCH($A86,Data!$A$3:$A$172,0)),"")</f>
        <v>Prospera Group Ltd</v>
      </c>
      <c r="E86" s="67" t="str">
        <f t="array" ref="E86">IFERROR(INDEX(Data!E$3:E$172,MATCH($A86,Data!$A$3:$A$172,0)),"")</f>
        <v>Online mentoring service covering skills, career advice, and more</v>
      </c>
      <c r="F86" s="68"/>
      <c r="G86" s="68"/>
      <c r="H86" s="39" t="str">
        <f t="array" ref="H86">IFERROR(INDEX(Data!G$3:G$172,MATCH($A86,Data!$A$3:$A$172,0)),"")</f>
        <v>KS4; KS5</v>
      </c>
      <c r="I86" s="40" t="str">
        <f t="array" ref="I86">IFERROR(INDEX(Data!F$3:F$172,MATCH($A86,Data!$A$3:$A$172,0)),"")</f>
        <v>Other</v>
      </c>
      <c r="J86" s="40" t="str">
        <f>IFERROR(INDEX(Data!H$3:H$172,MATCH($A86,Data!$A$3:$A$172,0)),"")</f>
        <v>Skill; Characteristic</v>
      </c>
      <c r="K86" s="40">
        <f>IFERROR(INDEX(Data!I$3:I$172,MATCH($A86,Data!$A$3:$A$172,0)),"")</f>
        <v>0</v>
      </c>
      <c r="L86" s="14"/>
    </row>
    <row r="87" spans="1:12" ht="45" customHeight="1" x14ac:dyDescent="0.3">
      <c r="A87" s="19">
        <v>76</v>
      </c>
      <c r="C87" s="38" t="str">
        <f>IFERROR(HYPERLINK(INDEX(Data!D$3:D$172,MATCH($A87,Data!$A$3:$A$172,0)),INDEX(Data!C$3:C$172,MATCH($A87,Data!$A$3:$A$172,0))),"")</f>
        <v>Not Going to Uni</v>
      </c>
      <c r="D87" s="40" t="str">
        <f t="array" ref="D87">IFERROR(INDEX(Data!B$3:B$172,MATCH($A87,Data!$A$3:$A$172,0)),"")</f>
        <v>Not Going to Uni</v>
      </c>
      <c r="E87" s="67" t="str">
        <f t="array" ref="E87">IFERROR(INDEX(Data!E$3:E$172,MATCH($A87,Data!$A$3:$A$172,0)),"")</f>
        <v>If you're considering an apprenticeship, or if you're not sure what you want to do when you finish school, this site is for you.
 Suggested activity: Go onto the website and search for apprenticeships which you think look interesting. Read up on what they offer and what their requirements are, then talk to a teacher or family member about it.</v>
      </c>
      <c r="F87" s="68"/>
      <c r="G87" s="68"/>
      <c r="H87" s="39" t="str">
        <f t="array" ref="H87">IFERROR(INDEX(Data!G$3:G$172,MATCH($A87,Data!$A$3:$A$172,0)),"")</f>
        <v>KS4; KS5</v>
      </c>
      <c r="I87" s="40" t="str">
        <f t="array" ref="I87">IFERROR(INDEX(Data!F$3:F$172,MATCH($A87,Data!$A$3:$A$172,0)),"")</f>
        <v>Article; Search Tool</v>
      </c>
      <c r="J87" s="40" t="str">
        <f>IFERROR(INDEX(Data!H$3:H$172,MATCH($A87,Data!$A$3:$A$172,0)),"")</f>
        <v>Post-school destination</v>
      </c>
      <c r="K87" s="40" t="str">
        <f>IFERROR(INDEX(Data!I$3:I$172,MATCH($A87,Data!$A$3:$A$172,0)),"")</f>
        <v>Apprenticeship</v>
      </c>
      <c r="L87" s="14"/>
    </row>
    <row r="88" spans="1:12" ht="45" customHeight="1" x14ac:dyDescent="0.3">
      <c r="A88" s="19">
        <v>77</v>
      </c>
      <c r="C88" s="38" t="str">
        <f>IFERROR(HYPERLINK(INDEX(Data!D$3:D$172,MATCH($A88,Data!$A$3:$A$172,0)),INDEX(Data!C$3:C$172,MATCH($A88,Data!$A$3:$A$172,0))),"")</f>
        <v>Nutrition.org - Nutrition Information for Teenagers</v>
      </c>
      <c r="D88" s="40" t="str">
        <f t="array" ref="D88">IFERROR(INDEX(Data!B$3:B$172,MATCH($A88,Data!$A$3:$A$172,0)),"")</f>
        <v>British Nutrition Foundation</v>
      </c>
      <c r="E88" s="67" t="str">
        <f t="array" ref="E88">IFERROR(INDEX(Data!E$3:E$172,MATCH($A88,Data!$A$3:$A$172,0)),"")</f>
        <v>Website offering teenager-focused diet advice, including information about weight and diabetes and some top tips for eating healthily</v>
      </c>
      <c r="F88" s="68"/>
      <c r="G88" s="68"/>
      <c r="H88" s="39" t="str">
        <f t="array" ref="H88">IFERROR(INDEX(Data!G$3:G$172,MATCH($A88,Data!$A$3:$A$172,0)),"")</f>
        <v>KS4; KS5</v>
      </c>
      <c r="I88" s="40" t="str">
        <f t="array" ref="I88">IFERROR(INDEX(Data!F$3:F$172,MATCH($A88,Data!$A$3:$A$172,0)),"")</f>
        <v>Article</v>
      </c>
      <c r="J88" s="40" t="str">
        <f>IFERROR(INDEX(Data!H$3:H$172,MATCH($A88,Data!$A$3:$A$172,0)),"")</f>
        <v>Wellbeing</v>
      </c>
      <c r="K88" s="40" t="str">
        <f>IFERROR(INDEX(Data!I$3:I$172,MATCH($A88,Data!$A$3:$A$172,0)),"")</f>
        <v>Staying healthy: Lifestyle, diet, and assessing risks; Nutrition</v>
      </c>
      <c r="L88" s="14"/>
    </row>
    <row r="89" spans="1:12" ht="45" customHeight="1" x14ac:dyDescent="0.3">
      <c r="A89" s="19">
        <v>78</v>
      </c>
      <c r="C89" s="38" t="str">
        <f>IFERROR(HYPERLINK(INDEX(Data!D$3:D$172,MATCH($A89,Data!$A$3:$A$172,0)),INDEX(Data!C$3:C$172,MATCH($A89,Data!$A$3:$A$172,0))),"")</f>
        <v>Online Chat/Peer Group Support</v>
      </c>
      <c r="D89" s="40" t="str">
        <f t="array" ref="D89">IFERROR(INDEX(Data!B$3:B$172,MATCH($A89,Data!$A$3:$A$172,0)),"")</f>
        <v>Anna Freud Centre</v>
      </c>
      <c r="E89" s="67" t="str">
        <f t="array" ref="E89">IFERROR(INDEX(Data!E$3:E$172,MATCH($A89,Data!$A$3:$A$172,0)),"")</f>
        <v>This page explains why talking about things can be valuable, and links to a number of safe, free and reliable resources you can use to find someone to talk to.</v>
      </c>
      <c r="F89" s="68"/>
      <c r="G89" s="68"/>
      <c r="H89" s="39" t="str">
        <f t="array" ref="H89">IFERROR(INDEX(Data!G$3:G$172,MATCH($A89,Data!$A$3:$A$172,0)),"")</f>
        <v>KS4; KS5</v>
      </c>
      <c r="I89" s="40" t="str">
        <f t="array" ref="I89">IFERROR(INDEX(Data!F$3:F$172,MATCH($A89,Data!$A$3:$A$172,0)),"")</f>
        <v>Article; Search Tool</v>
      </c>
      <c r="J89" s="40" t="str">
        <f>IFERROR(INDEX(Data!H$3:H$172,MATCH($A89,Data!$A$3:$A$172,0)),"")</f>
        <v>Wellbeing; Knowledge</v>
      </c>
      <c r="K89" s="40" t="str">
        <f>IFERROR(INDEX(Data!I$3:I$172,MATCH($A89,Data!$A$3:$A$172,0)),"")</f>
        <v>Mental and emotional wellbeing; Someone to talk to; Staying safe</v>
      </c>
      <c r="L89" s="14"/>
    </row>
    <row r="90" spans="1:12" ht="45" customHeight="1" x14ac:dyDescent="0.3">
      <c r="A90" s="19">
        <v>79</v>
      </c>
      <c r="C90" s="38" t="str">
        <f>IFERROR(HYPERLINK(INDEX(Data!D$3:D$172,MATCH($A90,Data!$A$3:$A$172,0)),INDEX(Data!C$3:C$172,MATCH($A90,Data!$A$3:$A$172,0))),"")</f>
        <v>Panjango</v>
      </c>
      <c r="D90" s="40" t="str">
        <f t="array" ref="D90">IFERROR(INDEX(Data!B$3:B$172,MATCH($A90,Data!$A$3:$A$172,0)),"")</f>
        <v>Panjango</v>
      </c>
      <c r="E90" s="67" t="str">
        <f t="array" ref="E90">IFERROR(INDEX(Data!E$3:E$172,MATCH($A90,Data!$A$3:$A$172,0)),"")</f>
        <v>Answer some simple questions about the things you like to do in order to find out what types of careers might suit your personality and skills.</v>
      </c>
      <c r="F90" s="68"/>
      <c r="G90" s="68"/>
      <c r="H90" s="39" t="str">
        <f t="array" ref="H90">IFERROR(INDEX(Data!G$3:G$172,MATCH($A90,Data!$A$3:$A$172,0)),"")</f>
        <v>KS3; KS4</v>
      </c>
      <c r="I90" s="40" t="str">
        <f t="array" ref="I90">IFERROR(INDEX(Data!F$3:F$172,MATCH($A90,Data!$A$3:$A$172,0)),"")</f>
        <v>Game/Quiz</v>
      </c>
      <c r="J90" s="40" t="str">
        <f>IFERROR(INDEX(Data!H$3:H$172,MATCH($A90,Data!$A$3:$A$172,0)),"")</f>
        <v>Career Option</v>
      </c>
      <c r="K90" s="40">
        <f>IFERROR(INDEX(Data!I$3:I$172,MATCH($A90,Data!$A$3:$A$172,0)),"")</f>
        <v>0</v>
      </c>
      <c r="L90" s="14"/>
    </row>
    <row r="91" spans="1:12" ht="45" customHeight="1" x14ac:dyDescent="0.3">
      <c r="A91" s="19">
        <v>80</v>
      </c>
      <c r="C91" s="38" t="str">
        <f>IFERROR(HYPERLINK(INDEX(Data!D$3:D$172,MATCH($A91,Data!$A$3:$A$172,0)),INDEX(Data!C$3:C$172,MATCH($A91,Data!$A$3:$A$172,0))),"")</f>
        <v>Reach Uni</v>
      </c>
      <c r="D91" s="40" t="str">
        <f t="array" ref="D91">IFERROR(INDEX(Data!B$3:B$172,MATCH($A91,Data!$A$3:$A$172,0)),"")</f>
        <v>AccessEd</v>
      </c>
      <c r="E91" s="67" t="str">
        <f t="array" ref="E91">IFERROR(INDEX(Data!E$3:E$172,MATCH($A91,Data!$A$3:$A$172,0)),"")</f>
        <v>Reach Uni is a 3-step course during which you will explore your options at university, stretch your skills and experiences, and learn how to apply</v>
      </c>
      <c r="F91" s="68"/>
      <c r="G91" s="68"/>
      <c r="H91" s="39" t="str">
        <f t="array" ref="H91">IFERROR(INDEX(Data!G$3:G$172,MATCH($A91,Data!$A$3:$A$172,0)),"")</f>
        <v>KS5</v>
      </c>
      <c r="I91" s="40" t="str">
        <f t="array" ref="I91">IFERROR(INDEX(Data!F$3:F$172,MATCH($A91,Data!$A$3:$A$172,0)),"")</f>
        <v>Online Course; Video; Article</v>
      </c>
      <c r="J91" s="40" t="str">
        <f>IFERROR(INDEX(Data!H$3:H$172,MATCH($A91,Data!$A$3:$A$172,0)),"")</f>
        <v>Post-school destination</v>
      </c>
      <c r="K91" s="40" t="str">
        <f>IFERROR(INDEX(Data!I$3:I$172,MATCH($A91,Data!$A$3:$A$172,0)),"")</f>
        <v>University</v>
      </c>
      <c r="L91" s="14"/>
    </row>
    <row r="92" spans="1:12" ht="45" customHeight="1" x14ac:dyDescent="0.3">
      <c r="A92" s="19">
        <v>81</v>
      </c>
      <c r="C92" s="38" t="str">
        <f>IFERROR(HYPERLINK(INDEX(Data!D$3:D$172,MATCH($A92,Data!$A$3:$A$172,0)),INDEX(Data!C$3:C$172,MATCH($A92,Data!$A$3:$A$172,0))),"")</f>
        <v>Meetwo</v>
      </c>
      <c r="D92" s="40" t="str">
        <f t="array" ref="D92">IFERROR(INDEX(Data!B$3:B$172,MATCH($A92,Data!$A$3:$A$172,0)),"")</f>
        <v>MeeTwo Education Ltd</v>
      </c>
      <c r="E92" s="67" t="str">
        <f t="array" ref="E92">IFERROR(INDEX(Data!E$3:E$172,MATCH($A92,Data!$A$3:$A$172,0)),"")</f>
        <v>App where you can post questions - and share solutions - on wellbeing topics. Meetwo is unique because you can share how you feel in both words and pictures</v>
      </c>
      <c r="F92" s="68"/>
      <c r="G92" s="68"/>
      <c r="H92" s="39" t="str">
        <f t="array" ref="H92">IFERROR(INDEX(Data!G$3:G$172,MATCH($A92,Data!$A$3:$A$172,0)),"")</f>
        <v>KS4; KS5</v>
      </c>
      <c r="I92" s="40" t="str">
        <f t="array" ref="I92">IFERROR(INDEX(Data!F$3:F$172,MATCH($A92,Data!$A$3:$A$172,0)),"")</f>
        <v>Other</v>
      </c>
      <c r="J92" s="40" t="str">
        <f>IFERROR(INDEX(Data!H$3:H$172,MATCH($A92,Data!$A$3:$A$172,0)),"")</f>
        <v>Characteristic; Skill; Knowledge; Wellbeing</v>
      </c>
      <c r="K92" s="40" t="str">
        <f>IFERROR(INDEX(Data!I$3:I$172,MATCH($A92,Data!$A$3:$A$172,0)),"")</f>
        <v>Mental and emotional wellbeing; Self-awareness; Communication; Openness and tolerance; Kindness and compassion; Calmness; Creativity</v>
      </c>
      <c r="L92" s="14"/>
    </row>
    <row r="93" spans="1:12" ht="45" customHeight="1" x14ac:dyDescent="0.3">
      <c r="A93" s="19">
        <v>82</v>
      </c>
      <c r="C93" s="38" t="str">
        <f>IFERROR(HYPERLINK(INDEX(Data!D$3:D$172,MATCH($A93,Data!$A$3:$A$172,0)),INDEX(Data!C$3:C$172,MATCH($A93,Data!$A$3:$A$172,0))),"")</f>
        <v>I Could</v>
      </c>
      <c r="D93" s="40" t="str">
        <f t="array" ref="D93">IFERROR(INDEX(Data!B$3:B$172,MATCH($A93,Data!$A$3:$A$172,0)),"")</f>
        <v>Education and Employers</v>
      </c>
      <c r="E93" s="67" t="str">
        <f t="array" ref="E93">IFERROR(INDEX(Data!E$3:E$172,MATCH($A93,Data!$A$3:$A$172,0)),"")</f>
        <v>Website where you can explore the careers available across different areas and hear testimonials and advice from people in those careers</v>
      </c>
      <c r="F93" s="68"/>
      <c r="G93" s="68"/>
      <c r="H93" s="39" t="str">
        <f t="array" ref="H93">IFERROR(INDEX(Data!G$3:G$172,MATCH($A93,Data!$A$3:$A$172,0)),"")</f>
        <v>KS4; KS5</v>
      </c>
      <c r="I93" s="40" t="str">
        <f t="array" ref="I93">IFERROR(INDEX(Data!F$3:F$172,MATCH($A93,Data!$A$3:$A$172,0)),"")</f>
        <v>Lots!; Video; Article; Search Tool</v>
      </c>
      <c r="J93" s="40" t="str">
        <f>IFERROR(INDEX(Data!H$3:H$172,MATCH($A93,Data!$A$3:$A$172,0)),"")</f>
        <v>Career option</v>
      </c>
      <c r="K93" s="40">
        <f>IFERROR(INDEX(Data!I$3:I$172,MATCH($A93,Data!$A$3:$A$172,0)),"")</f>
        <v>0</v>
      </c>
      <c r="L93" s="14"/>
    </row>
    <row r="94" spans="1:12" ht="45" customHeight="1" x14ac:dyDescent="0.3">
      <c r="A94" s="19">
        <v>83</v>
      </c>
      <c r="C94" s="38" t="str">
        <f>IFERROR(HYPERLINK(INDEX(Data!D$3:D$172,MATCH($A94,Data!$A$3:$A$172,0)),INDEX(Data!C$3:C$172,MATCH($A94,Data!$A$3:$A$172,0))),"")</f>
        <v>Prince's Trust - Business Plans</v>
      </c>
      <c r="D94" s="40" t="str">
        <f t="array" ref="D94">IFERROR(INDEX(Data!B$3:B$172,MATCH($A94,Data!$A$3:$A$172,0)),"")</f>
        <v>Prince's Trust</v>
      </c>
      <c r="E94" s="67" t="str">
        <f t="array" ref="E94">IFERROR(INDEX(Data!E$3:E$172,MATCH($A94,Data!$A$3:$A$172,0)),"")</f>
        <v>Information about how to create a business plan, and templates to help you get started</v>
      </c>
      <c r="F94" s="68"/>
      <c r="G94" s="68"/>
      <c r="H94" s="39" t="str">
        <f t="array" ref="H94">IFERROR(INDEX(Data!G$3:G$172,MATCH($A94,Data!$A$3:$A$172,0)),"")</f>
        <v>KS4; KS5</v>
      </c>
      <c r="I94" s="40" t="str">
        <f t="array" ref="I94">IFERROR(INDEX(Data!F$3:F$172,MATCH($A94,Data!$A$3:$A$172,0)),"")</f>
        <v>Article; Other</v>
      </c>
      <c r="J94" s="40" t="str">
        <f>IFERROR(INDEX(Data!H$3:H$172,MATCH($A94,Data!$A$3:$A$172,0)),"")</f>
        <v>Skill; Post-school destination</v>
      </c>
      <c r="K94" s="40" t="str">
        <f>IFERROR(INDEX(Data!I$3:I$172,MATCH($A94,Data!$A$3:$A$172,0)),"")</f>
        <v>Start a Company</v>
      </c>
      <c r="L94" s="14"/>
    </row>
    <row r="95" spans="1:12" ht="45" customHeight="1" x14ac:dyDescent="0.3">
      <c r="A95" s="19">
        <v>84</v>
      </c>
      <c r="C95" s="38" t="str">
        <f>IFERROR(HYPERLINK(INDEX(Data!D$3:D$172,MATCH($A95,Data!$A$3:$A$172,0)),INDEX(Data!C$3:C$172,MATCH($A95,Data!$A$3:$A$172,0))),"")</f>
        <v>True Tube - The Earth</v>
      </c>
      <c r="D95" s="40" t="str">
        <f t="array" ref="D95">IFERROR(INDEX(Data!B$3:B$172,MATCH($A95,Data!$A$3:$A$172,0)),"")</f>
        <v>CTVC Ltd</v>
      </c>
      <c r="E95" s="67" t="str">
        <f t="array" ref="E95">IFERROR(INDEX(Data!E$3:E$172,MATCH($A95,Data!$A$3:$A$172,0)),"")</f>
        <v>True Tube is a collection of videos, often featuring children and young adults just like you, talking about complicated and important issues</v>
      </c>
      <c r="F95" s="68"/>
      <c r="G95" s="68"/>
      <c r="H95" s="39" t="str">
        <f t="array" ref="H95">IFERROR(INDEX(Data!G$3:G$172,MATCH($A95,Data!$A$3:$A$172,0)),"")</f>
        <v>KS3; KS4; KS5</v>
      </c>
      <c r="I95" s="40" t="str">
        <f t="array" ref="I95">IFERROR(INDEX(Data!F$3:F$172,MATCH($A95,Data!$A$3:$A$172,0)),"")</f>
        <v>Video</v>
      </c>
      <c r="J95" s="40" t="str">
        <f>IFERROR(INDEX(Data!H$3:H$172,MATCH($A95,Data!$A$3:$A$172,0)),"")</f>
        <v>Knowledge</v>
      </c>
      <c r="K95" s="40" t="str">
        <f>IFERROR(INDEX(Data!I$3:I$172,MATCH($A95,Data!$A$3:$A$172,0)),"")</f>
        <v>The Environment</v>
      </c>
      <c r="L95" s="14"/>
    </row>
    <row r="96" spans="1:12" ht="45" customHeight="1" x14ac:dyDescent="0.3">
      <c r="A96" s="19">
        <v>85</v>
      </c>
      <c r="C96" s="38" t="str">
        <f>IFERROR(HYPERLINK(INDEX(Data!D$3:D$172,MATCH($A96,Data!$A$3:$A$172,0)),INDEX(Data!C$3:C$172,MATCH($A96,Data!$A$3:$A$172,0))),"")</f>
        <v>Property and Construction Jobs</v>
      </c>
      <c r="D96" s="40" t="str">
        <f t="array" ref="D96">IFERROR(INDEX(Data!B$3:B$172,MATCH($A96,Data!$A$3:$A$172,0)),"")</f>
        <v>Graduate Prospects Ltd</v>
      </c>
      <c r="E96" s="67" t="str">
        <f t="array" ref="E96">IFERROR(INDEX(Data!E$3:E$172,MATCH($A96,Data!$A$3:$A$172,0)),"")</f>
        <v>Article outlining some of the different jobs available in Property and Construction. Clicking on the links in this page will take you to a more detailed description of the roles listed.</v>
      </c>
      <c r="F96" s="68"/>
      <c r="G96" s="68"/>
      <c r="H96" s="39" t="str">
        <f t="array" ref="H96">IFERROR(INDEX(Data!G$3:G$172,MATCH($A96,Data!$A$3:$A$172,0)),"")</f>
        <v>KS4; KS5</v>
      </c>
      <c r="I96" s="40" t="str">
        <f t="array" ref="I96">IFERROR(INDEX(Data!F$3:F$172,MATCH($A96,Data!$A$3:$A$172,0)),"")</f>
        <v>Article; Search Tool</v>
      </c>
      <c r="J96" s="40" t="str">
        <f>IFERROR(INDEX(Data!H$3:H$172,MATCH($A96,Data!$A$3:$A$172,0)),"")</f>
        <v>Career option</v>
      </c>
      <c r="K96" s="40" t="str">
        <f>IFERROR(INDEX(Data!I$3:I$172,MATCH($A96,Data!$A$3:$A$172,0)),"")</f>
        <v>Property, construction and architecture; Engineering and manufacturing</v>
      </c>
      <c r="L96" s="14"/>
    </row>
    <row r="97" spans="1:12" ht="45" customHeight="1" x14ac:dyDescent="0.3">
      <c r="A97" s="19">
        <v>86</v>
      </c>
      <c r="C97" s="38" t="str">
        <f>IFERROR(HYPERLINK(INDEX(Data!D$3:D$172,MATCH($A97,Data!$A$3:$A$172,0)),INDEX(Data!C$3:C$172,MATCH($A97,Data!$A$3:$A$172,0))),"")</f>
        <v>Protecting Your Mental Health During the Coronavirus Pandemic</v>
      </c>
      <c r="D97" s="40" t="str">
        <f t="array" ref="D97">IFERROR(INDEX(Data!B$3:B$172,MATCH($A97,Data!$A$3:$A$172,0)),"")</f>
        <v>Unicef</v>
      </c>
      <c r="E97" s="67" t="str">
        <f t="array" ref="E97">IFERROR(INDEX(Data!E$3:E$172,MATCH($A97,Data!$A$3:$A$172,0)),"")</f>
        <v>Advice on managing stress and anxiety during quarantine, and suggestions for how to cope.</v>
      </c>
      <c r="F97" s="68"/>
      <c r="G97" s="68"/>
      <c r="H97" s="39" t="str">
        <f t="array" ref="H97">IFERROR(INDEX(Data!G$3:G$172,MATCH($A97,Data!$A$3:$A$172,0)),"")</f>
        <v>KS3; KS4; KS5</v>
      </c>
      <c r="I97" s="40" t="str">
        <f t="array" ref="I97">IFERROR(INDEX(Data!F$3:F$172,MATCH($A97,Data!$A$3:$A$172,0)),"")</f>
        <v>Article</v>
      </c>
      <c r="J97" s="40" t="str">
        <f>IFERROR(INDEX(Data!H$3:H$172,MATCH($A97,Data!$A$3:$A$172,0)),"")</f>
        <v>Wellbeing</v>
      </c>
      <c r="K97" s="40" t="str">
        <f>IFERROR(INDEX(Data!I$3:I$172,MATCH($A97,Data!$A$3:$A$172,0)),"")</f>
        <v>Mental and emotional wellbeing</v>
      </c>
      <c r="L97" s="14"/>
    </row>
    <row r="98" spans="1:12" ht="45" customHeight="1" x14ac:dyDescent="0.3">
      <c r="A98" s="19">
        <v>87</v>
      </c>
      <c r="C98" s="38" t="str">
        <f>IFERROR(HYPERLINK(INDEX(Data!D$3:D$172,MATCH($A98,Data!$A$3:$A$172,0)),INDEX(Data!C$3:C$172,MATCH($A98,Data!$A$3:$A$172,0))),"")</f>
        <v>Start Profile</v>
      </c>
      <c r="D98" s="40" t="str">
        <f t="array" ref="D98">IFERROR(INDEX(Data!B$3:B$172,MATCH($A98,Data!$A$3:$A$172,0)),"")</f>
        <v>U-Explore Limited</v>
      </c>
      <c r="E98" s="67" t="str">
        <f t="array" ref="E98">IFERROR(INDEX(Data!E$3:E$172,MATCH($A98,Data!$A$3:$A$172,0)),"")</f>
        <v>Start is a free, online careers platform designed to help you explore career paths and work independently towards the ones which interest you</v>
      </c>
      <c r="F98" s="68"/>
      <c r="G98" s="68"/>
      <c r="H98" s="39" t="str">
        <f t="array" ref="H98">IFERROR(INDEX(Data!G$3:G$172,MATCH($A98,Data!$A$3:$A$172,0)),"")</f>
        <v>KS4; KS5</v>
      </c>
      <c r="I98" s="40" t="str">
        <f t="array" ref="I98">IFERROR(INDEX(Data!F$3:F$172,MATCH($A98,Data!$A$3:$A$172,0)),"")</f>
        <v>Game/Quiz; Other</v>
      </c>
      <c r="J98" s="40" t="str">
        <f>IFERROR(INDEX(Data!H$3:H$172,MATCH($A98,Data!$A$3:$A$172,0)),"")</f>
        <v>Career Option</v>
      </c>
      <c r="K98" s="40">
        <f>IFERROR(INDEX(Data!I$3:I$172,MATCH($A98,Data!$A$3:$A$172,0)),"")</f>
        <v>0</v>
      </c>
      <c r="L98" s="14"/>
    </row>
    <row r="99" spans="1:12" ht="45" customHeight="1" x14ac:dyDescent="0.3">
      <c r="A99" s="19">
        <v>88</v>
      </c>
      <c r="C99" s="38" t="str">
        <f>IFERROR(HYPERLINK(INDEX(Data!D$3:D$172,MATCH($A99,Data!$A$3:$A$172,0)),INDEX(Data!C$3:C$172,MATCH($A99,Data!$A$3:$A$172,0))),"")</f>
        <v>Step Into The NHS</v>
      </c>
      <c r="D99" s="40" t="str">
        <f t="array" ref="D99">IFERROR(INDEX(Data!B$3:B$172,MATCH($A99,Data!$A$3:$A$172,0)),"")</f>
        <v>NHS</v>
      </c>
      <c r="E99" s="67" t="str">
        <f t="array" ref="E99">IFERROR(INDEX(Data!E$3:E$172,MATCH($A99,Data!$A$3:$A$172,0)),"")</f>
        <v>Step into the NHS is a series of videos, stories and guides from people who work for the NHS, about their roles, the impacts they're having, and what you can expect if you pursue a similar career</v>
      </c>
      <c r="F99" s="68"/>
      <c r="G99" s="68"/>
      <c r="H99" s="39" t="str">
        <f t="array" ref="H99">IFERROR(INDEX(Data!G$3:G$172,MATCH($A99,Data!$A$3:$A$172,0)),"")</f>
        <v>KS3; KS4; KS5</v>
      </c>
      <c r="I99" s="40" t="str">
        <f t="array" ref="I99">IFERROR(INDEX(Data!F$3:F$172,MATCH($A99,Data!$A$3:$A$172,0)),"")</f>
        <v>Lots!; Video; Article</v>
      </c>
      <c r="J99" s="40" t="str">
        <f>IFERROR(INDEX(Data!H$3:H$172,MATCH($A99,Data!$A$3:$A$172,0)),"")</f>
        <v>Career Option</v>
      </c>
      <c r="K99" s="40" t="str">
        <f>IFERROR(INDEX(Data!I$3:I$172,MATCH($A99,Data!$A$3:$A$172,0)),"")</f>
        <v>Healthcare</v>
      </c>
      <c r="L99" s="14"/>
    </row>
    <row r="100" spans="1:12" ht="45" customHeight="1" x14ac:dyDescent="0.3">
      <c r="A100" s="19">
        <v>89</v>
      </c>
      <c r="C100" s="38" t="str">
        <f>IFERROR(HYPERLINK(INDEX(Data!D$3:D$172,MATCH($A100,Data!$A$3:$A$172,0)),INDEX(Data!C$3:C$172,MATCH($A100,Data!$A$3:$A$172,0))),"")</f>
        <v>Public health careers</v>
      </c>
      <c r="D100" s="40" t="str">
        <f t="array" ref="D100">IFERROR(INDEX(Data!B$3:B$172,MATCH($A100,Data!$A$3:$A$172,0)),"")</f>
        <v>Graduate Prospects Ltd</v>
      </c>
      <c r="E100" s="67" t="str">
        <f t="array" ref="E100">IFERROR(INDEX(Data!E$3:E$172,MATCH($A100,Data!$A$3:$A$172,0)),"")</f>
        <v>Article explaining some of the different careers available in public health, and the steps involving in starting those careers.</v>
      </c>
      <c r="F100" s="68"/>
      <c r="G100" s="68"/>
      <c r="H100" s="39" t="str">
        <f t="array" ref="H100">IFERROR(INDEX(Data!G$3:G$172,MATCH($A100,Data!$A$3:$A$172,0)),"")</f>
        <v>KS4; KS5</v>
      </c>
      <c r="I100" s="40" t="str">
        <f t="array" ref="I100">IFERROR(INDEX(Data!F$3:F$172,MATCH($A100,Data!$A$3:$A$172,0)),"")</f>
        <v>Article; Search Tool</v>
      </c>
      <c r="J100" s="40" t="str">
        <f>IFERROR(INDEX(Data!H$3:H$172,MATCH($A100,Data!$A$3:$A$172,0)),"")</f>
        <v>Career Option</v>
      </c>
      <c r="K100" s="40" t="str">
        <f>IFERROR(INDEX(Data!I$3:I$172,MATCH($A100,Data!$A$3:$A$172,0)),"")</f>
        <v>Healthcare; Politics and public service</v>
      </c>
      <c r="L100" s="14"/>
    </row>
    <row r="101" spans="1:12" ht="45" customHeight="1" x14ac:dyDescent="0.3">
      <c r="A101" s="19">
        <v>90</v>
      </c>
      <c r="C101" s="38" t="str">
        <f>IFERROR(HYPERLINK(INDEX(Data!D$3:D$172,MATCH($A101,Data!$A$3:$A$172,0)),INDEX(Data!C$3:C$172,MATCH($A101,Data!$A$3:$A$172,0))),"")</f>
        <v>Google Collection - Arts and Culture</v>
      </c>
      <c r="D101" s="40" t="str">
        <f t="array" ref="D101">IFERROR(INDEX(Data!B$3:B$172,MATCH($A101,Data!$A$3:$A$172,0)),"")</f>
        <v>Google</v>
      </c>
      <c r="E101" s="67" t="str">
        <f t="array" ref="E101">IFERROR(INDEX(Data!E$3:E$172,MATCH($A101,Data!$A$3:$A$172,0)),"")</f>
        <v>Experience art and culture from around the world in a series of virtual tours and online exhibitions from over 100 museums</v>
      </c>
      <c r="F101" s="68"/>
      <c r="G101" s="68"/>
      <c r="H101" s="39" t="str">
        <f t="array" ref="H101">IFERROR(INDEX(Data!G$3:G$172,MATCH($A101,Data!$A$3:$A$172,0)),"")</f>
        <v>KS3; KS4; KS5</v>
      </c>
      <c r="I101" s="40" t="str">
        <f t="array" ref="I101">IFERROR(INDEX(Data!F$3:F$172,MATCH($A101,Data!$A$3:$A$172,0)),"")</f>
        <v>Lots!; Video; Other</v>
      </c>
      <c r="J101" s="40" t="str">
        <f>IFERROR(INDEX(Data!H$3:H$172,MATCH($A101,Data!$A$3:$A$172,0)),"")</f>
        <v>Knowledge</v>
      </c>
      <c r="K101" s="40" t="str">
        <f>IFERROR(INDEX(Data!I$3:I$172,MATCH($A101,Data!$A$3:$A$172,0)),"")</f>
        <v>Different cultures, beliefs and opinions</v>
      </c>
      <c r="L101" s="14"/>
    </row>
    <row r="102" spans="1:12" ht="45" customHeight="1" x14ac:dyDescent="0.3">
      <c r="A102" s="19">
        <v>91</v>
      </c>
      <c r="C102" s="38" t="str">
        <f>IFERROR(HYPERLINK(INDEX(Data!D$3:D$172,MATCH($A102,Data!$A$3:$A$172,0)),INDEX(Data!C$3:C$172,MATCH($A102,Data!$A$3:$A$172,0))),"")</f>
        <v>Google Open Heritage</v>
      </c>
      <c r="D102" s="40" t="str">
        <f t="array" ref="D102">IFERROR(INDEX(Data!B$3:B$172,MATCH($A102,Data!$A$3:$A$172,0)),"")</f>
        <v>Google</v>
      </c>
      <c r="E102" s="67" t="str">
        <f t="array" ref="E102">IFERROR(INDEX(Data!E$3:E$172,MATCH($A102,Data!$A$3:$A$172,0)),"")</f>
        <v>Explore cultural locations and artifacts in 3D, learn about the restoration process, and explore cultural sites in street view</v>
      </c>
      <c r="F102" s="68"/>
      <c r="G102" s="68"/>
      <c r="H102" s="39" t="str">
        <f t="array" ref="H102">IFERROR(INDEX(Data!G$3:G$172,MATCH($A102,Data!$A$3:$A$172,0)),"")</f>
        <v>KS3; KS4; KS5</v>
      </c>
      <c r="I102" s="40" t="str">
        <f t="array" ref="I102">IFERROR(INDEX(Data!F$3:F$172,MATCH($A102,Data!$A$3:$A$172,0)),"")</f>
        <v>Lots!; Article; Video; Other</v>
      </c>
      <c r="J102" s="40" t="str">
        <f>IFERROR(INDEX(Data!H$3:H$172,MATCH($A102,Data!$A$3:$A$172,0)),"")</f>
        <v>Knowledge</v>
      </c>
      <c r="K102" s="40" t="str">
        <f>IFERROR(INDEX(Data!I$3:I$172,MATCH($A102,Data!$A$3:$A$172,0)),"")</f>
        <v>Different cultures, beliefs and opinions</v>
      </c>
      <c r="L102" s="14"/>
    </row>
    <row r="103" spans="1:12" ht="45" customHeight="1" x14ac:dyDescent="0.3">
      <c r="A103" s="19">
        <v>92</v>
      </c>
      <c r="C103" s="38" t="str">
        <f>IFERROR(HYPERLINK(INDEX(Data!D$3:D$172,MATCH($A103,Data!$A$3:$A$172,0)),INDEX(Data!C$3:C$172,MATCH($A103,Data!$A$3:$A$172,0))),"")</f>
        <v>Self-Development: Themes vs Goals</v>
      </c>
      <c r="D103" s="40" t="str">
        <f t="array" ref="D103">IFERROR(INDEX(Data!B$3:B$172,MATCH($A103,Data!$A$3:$A$172,0)),"")</f>
        <v>CGP Grey</v>
      </c>
      <c r="E103" s="67" t="str">
        <f t="array" ref="E103">IFERROR(INDEX(Data!E$3:E$172,MATCH($A103,Data!$A$3:$A$172,0)),"")</f>
        <v>Video explaining why most people have trouble sticking to their new years' resolutions, and suggesting an alternative which might work better for you: Themes</v>
      </c>
      <c r="F103" s="68"/>
      <c r="G103" s="68"/>
      <c r="H103" s="39" t="str">
        <f t="array" ref="H103">IFERROR(INDEX(Data!G$3:G$172,MATCH($A103,Data!$A$3:$A$172,0)),"")</f>
        <v>KS4; KS5</v>
      </c>
      <c r="I103" s="40" t="str">
        <f t="array" ref="I103">IFERROR(INDEX(Data!F$3:F$172,MATCH($A103,Data!$A$3:$A$172,0)),"")</f>
        <v>Video</v>
      </c>
      <c r="J103" s="40" t="str">
        <f>IFERROR(INDEX(Data!H$3:H$172,MATCH($A103,Data!$A$3:$A$172,0)),"")</f>
        <v>Characteristic</v>
      </c>
      <c r="K103" s="40" t="str">
        <f>IFERROR(INDEX(Data!I$3:I$172,MATCH($A103,Data!$A$3:$A$172,0)),"")</f>
        <v>Self-development; Persistence; Organisation</v>
      </c>
      <c r="L103" s="14"/>
    </row>
    <row r="104" spans="1:12" ht="45" customHeight="1" x14ac:dyDescent="0.3">
      <c r="A104" s="19">
        <v>93</v>
      </c>
      <c r="C104" s="38" t="str">
        <f>IFERROR(HYPERLINK(INDEX(Data!D$3:D$172,MATCH($A104,Data!$A$3:$A$172,0)),INDEX(Data!C$3:C$172,MATCH($A104,Data!$A$3:$A$172,0))),"")</f>
        <v>Student Ladder - Work Experience</v>
      </c>
      <c r="D104" s="40" t="str">
        <f t="array" ref="D104">IFERROR(INDEX(Data!B$3:B$172,MATCH($A104,Data!$A$3:$A$172,0)),"")</f>
        <v>The Student Ladder</v>
      </c>
      <c r="E104" s="67" t="str">
        <f t="array" ref="E104">IFERROR(INDEX(Data!E$3:E$172,MATCH($A104,Data!$A$3:$A$172,0)),"")</f>
        <v>Offers information about work experience, available work experience opportunities, career options and scholarships</v>
      </c>
      <c r="F104" s="68"/>
      <c r="G104" s="68"/>
      <c r="H104" s="39" t="str">
        <f t="array" ref="H104">IFERROR(INDEX(Data!G$3:G$172,MATCH($A104,Data!$A$3:$A$172,0)),"")</f>
        <v>KS4; KS5</v>
      </c>
      <c r="I104" s="40" t="str">
        <f t="array" ref="I104">IFERROR(INDEX(Data!F$3:F$172,MATCH($A104,Data!$A$3:$A$172,0)),"")</f>
        <v>Article; Search Tool</v>
      </c>
      <c r="J104" s="40" t="str">
        <f>IFERROR(INDEX(Data!H$3:H$172,MATCH($A104,Data!$A$3:$A$172,0)),"")</f>
        <v>Skill</v>
      </c>
      <c r="K104" s="40" t="str">
        <f>IFERROR(INDEX(Data!I$3:I$172,MATCH($A104,Data!$A$3:$A$172,0)),"")</f>
        <v>Work Experience</v>
      </c>
      <c r="L104" s="14"/>
    </row>
    <row r="105" spans="1:12" ht="45" customHeight="1" x14ac:dyDescent="0.3">
      <c r="A105" s="19">
        <v>94</v>
      </c>
      <c r="C105" s="38" t="str">
        <f>IFERROR(HYPERLINK(INDEX(Data!D$3:D$172,MATCH($A105,Data!$A$3:$A$172,0)),INDEX(Data!C$3:C$172,MATCH($A105,Data!$A$3:$A$172,0))),"")</f>
        <v>Honesty: How it benefits you and others</v>
      </c>
      <c r="D105" s="40" t="str">
        <f t="array" ref="D105">IFERROR(INDEX(Data!B$3:B$172,MATCH($A105,Data!$A$3:$A$172,0)),"")</f>
        <v>Mission.org (Via Medium.com)</v>
      </c>
      <c r="E105" s="67" t="str">
        <f t="array" ref="E105">IFERROR(INDEX(Data!E$3:E$172,MATCH($A105,Data!$A$3:$A$172,0)),"")</f>
        <v>Article outlining the importance and benefits of honesty; from better health to a more successful career</v>
      </c>
      <c r="F105" s="68"/>
      <c r="G105" s="68"/>
      <c r="H105" s="39" t="str">
        <f t="array" ref="H105">IFERROR(INDEX(Data!G$3:G$172,MATCH($A105,Data!$A$3:$A$172,0)),"")</f>
        <v>KS4; KS5</v>
      </c>
      <c r="I105" s="40" t="str">
        <f t="array" ref="I105">IFERROR(INDEX(Data!F$3:F$172,MATCH($A105,Data!$A$3:$A$172,0)),"")</f>
        <v>Article</v>
      </c>
      <c r="J105" s="40" t="str">
        <f>IFERROR(INDEX(Data!H$3:H$172,MATCH($A105,Data!$A$3:$A$172,0)),"")</f>
        <v>Characteristic</v>
      </c>
      <c r="K105" s="40" t="str">
        <f>IFERROR(INDEX(Data!I$3:I$172,MATCH($A105,Data!$A$3:$A$172,0)),"")</f>
        <v>Honesty; Self-awareness</v>
      </c>
      <c r="L105" s="14"/>
    </row>
    <row r="106" spans="1:12" ht="45" customHeight="1" x14ac:dyDescent="0.3">
      <c r="A106" s="19">
        <v>95</v>
      </c>
      <c r="C106" s="38" t="str">
        <f>IFERROR(HYPERLINK(INDEX(Data!D$3:D$172,MATCH($A106,Data!$A$3:$A$172,0)),INDEX(Data!C$3:C$172,MATCH($A106,Data!$A$3:$A$172,0))),"")</f>
        <v>Student Loans Decoded</v>
      </c>
      <c r="D106" s="40" t="str">
        <f t="array" ref="D106">IFERROR(INDEX(Data!B$3:B$172,MATCH($A106,Data!$A$3:$A$172,0)),"")</f>
        <v>Young Enterprise</v>
      </c>
      <c r="E106" s="67" t="str">
        <f t="array" ref="E106">IFERROR(INDEX(Data!E$3:E$172,MATCH($A106,Data!$A$3:$A$172,0)),"")</f>
        <v>Video series with accompanying activities which will teach you everything you need to know about student finance, from the cost of university to how student loans are paid back</v>
      </c>
      <c r="F106" s="68"/>
      <c r="G106" s="68"/>
      <c r="H106" s="39" t="str">
        <f t="array" ref="H106">IFERROR(INDEX(Data!G$3:G$172,MATCH($A106,Data!$A$3:$A$172,0)),"")</f>
        <v>KS4; KS5</v>
      </c>
      <c r="I106" s="40" t="str">
        <f t="array" ref="I106">IFERROR(INDEX(Data!F$3:F$172,MATCH($A106,Data!$A$3:$A$172,0)),"")</f>
        <v>Online Course; Video</v>
      </c>
      <c r="J106" s="40" t="str">
        <f>IFERROR(INDEX(Data!H$3:H$172,MATCH($A106,Data!$A$3:$A$172,0)),"")</f>
        <v>Post-school destination</v>
      </c>
      <c r="K106" s="40" t="str">
        <f>IFERROR(INDEX(Data!I$3:I$172,MATCH($A106,Data!$A$3:$A$172,0)),"")</f>
        <v>Managing your finances; University</v>
      </c>
      <c r="L106" s="14"/>
    </row>
    <row r="107" spans="1:12" ht="45" customHeight="1" x14ac:dyDescent="0.3">
      <c r="A107" s="19">
        <v>96</v>
      </c>
      <c r="C107" s="38" t="str">
        <f>IFERROR(HYPERLINK(INDEX(Data!D$3:D$172,MATCH($A107,Data!$A$3:$A$172,0)),INDEX(Data!C$3:C$172,MATCH($A107,Data!$A$3:$A$172,0))),"")</f>
        <v>Target Careers - Careers in Sports</v>
      </c>
      <c r="D107" s="40" t="str">
        <f t="array" ref="D107">IFERROR(INDEX(Data!B$3:B$172,MATCH($A107,Data!$A$3:$A$172,0)),"")</f>
        <v>GTI Media</v>
      </c>
      <c r="E107" s="67" t="str">
        <f t="array" ref="E107">IFERROR(INDEX(Data!E$3:E$172,MATCH($A107,Data!$A$3:$A$172,0)),"")</f>
        <v>Offers information about the possible career paths in Sport, Health and Fitness, what the different roles involve, and what you need to do in order to get a job in the area you're interested in</v>
      </c>
      <c r="F107" s="68"/>
      <c r="G107" s="68"/>
      <c r="H107" s="39" t="str">
        <f t="array" ref="H107">IFERROR(INDEX(Data!G$3:G$172,MATCH($A107,Data!$A$3:$A$172,0)),"")</f>
        <v>KS4; KS5</v>
      </c>
      <c r="I107" s="40" t="str">
        <f t="array" ref="I107">IFERROR(INDEX(Data!F$3:F$172,MATCH($A107,Data!$A$3:$A$172,0)),"")</f>
        <v>Article</v>
      </c>
      <c r="J107" s="40" t="str">
        <f>IFERROR(INDEX(Data!H$3:H$172,MATCH($A107,Data!$A$3:$A$172,0)),"")</f>
        <v>Career option</v>
      </c>
      <c r="K107" s="40" t="str">
        <f>IFERROR(INDEX(Data!I$3:I$172,MATCH($A107,Data!$A$3:$A$172,0)),"")</f>
        <v>Get a Job; Sport, health and fitness</v>
      </c>
      <c r="L107" s="14"/>
    </row>
    <row r="108" spans="1:12" ht="45" customHeight="1" x14ac:dyDescent="0.3">
      <c r="A108" s="19">
        <v>97</v>
      </c>
      <c r="C108" s="38" t="str">
        <f>IFERROR(HYPERLINK(INDEX(Data!D$3:D$172,MATCH($A108,Data!$A$3:$A$172,0)),INDEX(Data!C$3:C$172,MATCH($A108,Data!$A$3:$A$172,0))),"")</f>
        <v>Target Careers - Creative Careers</v>
      </c>
      <c r="D108" s="40" t="str">
        <f t="array" ref="D108">IFERROR(INDEX(Data!B$3:B$172,MATCH($A108,Data!$A$3:$A$172,0)),"")</f>
        <v>GTI Media</v>
      </c>
      <c r="E108" s="67" t="str">
        <f t="array" ref="E108">IFERROR(INDEX(Data!E$3:E$172,MATCH($A108,Data!$A$3:$A$172,0)),"")</f>
        <v>Articles about creative careers and how to get into them, from creative writing to film production.</v>
      </c>
      <c r="F108" s="68"/>
      <c r="G108" s="68"/>
      <c r="H108" s="39" t="str">
        <f t="array" ref="H108">IFERROR(INDEX(Data!G$3:G$172,MATCH($A108,Data!$A$3:$A$172,0)),"")</f>
        <v>KS4; KS5</v>
      </c>
      <c r="I108" s="40" t="str">
        <f t="array" ref="I108">IFERROR(INDEX(Data!F$3:F$172,MATCH($A108,Data!$A$3:$A$172,0)),"")</f>
        <v>Article; Search Tool</v>
      </c>
      <c r="J108" s="40" t="str">
        <f>IFERROR(INDEX(Data!H$3:H$172,MATCH($A108,Data!$A$3:$A$172,0)),"")</f>
        <v>Career Option</v>
      </c>
      <c r="K108" s="40" t="str">
        <f>IFERROR(INDEX(Data!I$3:I$172,MATCH($A108,Data!$A$3:$A$172,0)),"")</f>
        <v>Creative arts, design and fashion; Marketing, media and PR; Music and performing arts; Creativity</v>
      </c>
      <c r="L108" s="14"/>
    </row>
    <row r="109" spans="1:12" ht="45" customHeight="1" x14ac:dyDescent="0.3">
      <c r="A109" s="19">
        <v>98</v>
      </c>
      <c r="C109" s="38" t="str">
        <f>IFERROR(HYPERLINK(INDEX(Data!D$3:D$172,MATCH($A109,Data!$A$3:$A$172,0)),INDEX(Data!C$3:C$172,MATCH($A109,Data!$A$3:$A$172,0))),"")</f>
        <v>Target Careers - Marketing &amp; PR</v>
      </c>
      <c r="D109" s="40" t="str">
        <f t="array" ref="D109">IFERROR(INDEX(Data!B$3:B$172,MATCH($A109,Data!$A$3:$A$172,0)),"")</f>
        <v>GTI Media</v>
      </c>
      <c r="E109" s="67" t="str">
        <f t="array" ref="E109">IFERROR(INDEX(Data!E$3:E$172,MATCH($A109,Data!$A$3:$A$172,0)),"")</f>
        <v>Article explaining what a marketing/PR writer does, what skills you'll need, and how to become one</v>
      </c>
      <c r="F109" s="68"/>
      <c r="G109" s="68"/>
      <c r="H109" s="39" t="str">
        <f t="array" ref="H109">IFERROR(INDEX(Data!G$3:G$172,MATCH($A109,Data!$A$3:$A$172,0)),"")</f>
        <v>KS4; KS5</v>
      </c>
      <c r="I109" s="40" t="str">
        <f t="array" ref="I109">IFERROR(INDEX(Data!F$3:F$172,MATCH($A109,Data!$A$3:$A$172,0)),"")</f>
        <v>Article; Search Tool</v>
      </c>
      <c r="J109" s="40" t="str">
        <f>IFERROR(INDEX(Data!H$3:H$172,MATCH($A109,Data!$A$3:$A$172,0)),"")</f>
        <v>Skill</v>
      </c>
      <c r="K109" s="40" t="str">
        <f>IFERROR(INDEX(Data!I$3:I$172,MATCH($A109,Data!$A$3:$A$172,0)),"")</f>
        <v>Marketing, media and PR; Creativity</v>
      </c>
      <c r="L109" s="14"/>
    </row>
    <row r="110" spans="1:12" ht="45" customHeight="1" x14ac:dyDescent="0.3">
      <c r="A110" s="19">
        <v>99</v>
      </c>
      <c r="C110" s="38" t="str">
        <f>IFERROR(HYPERLINK(INDEX(Data!D$3:D$172,MATCH($A110,Data!$A$3:$A$172,0)),INDEX(Data!C$3:C$172,MATCH($A110,Data!$A$3:$A$172,0))),"")</f>
        <v>Planning your Gap Year</v>
      </c>
      <c r="D110" s="40" t="str">
        <f t="array" ref="D110">IFERROR(INDEX(Data!B$3:B$172,MATCH($A110,Data!$A$3:$A$172,0)),"")</f>
        <v>Year Out Group</v>
      </c>
      <c r="E110" s="67" t="str">
        <f t="array" ref="E110">IFERROR(INDEX(Data!E$3:E$172,MATCH($A110,Data!$A$3:$A$172,0)),"")</f>
        <v>Article outlining some of the common options for spending a gap year, such as volunteering, travelling, and work placements</v>
      </c>
      <c r="F110" s="68"/>
      <c r="G110" s="68"/>
      <c r="H110" s="39" t="str">
        <f t="array" ref="H110">IFERROR(INDEX(Data!G$3:G$172,MATCH($A110,Data!$A$3:$A$172,0)),"")</f>
        <v>KS5</v>
      </c>
      <c r="I110" s="40" t="str">
        <f t="array" ref="I110">IFERROR(INDEX(Data!F$3:F$172,MATCH($A110,Data!$A$3:$A$172,0)),"")</f>
        <v>Lots!; Article; Video; Search Tool</v>
      </c>
      <c r="J110" s="40" t="str">
        <f>IFERROR(INDEX(Data!H$3:H$172,MATCH($A110,Data!$A$3:$A$172,0)),"")</f>
        <v>Post-school destination</v>
      </c>
      <c r="K110" s="40" t="str">
        <f>IFERROR(INDEX(Data!I$3:I$172,MATCH($A110,Data!$A$3:$A$172,0)),"")</f>
        <v>Gap Year</v>
      </c>
      <c r="L110" s="14"/>
    </row>
    <row r="111" spans="1:12" ht="45" customHeight="1" x14ac:dyDescent="0.3">
      <c r="A111" s="19">
        <v>100</v>
      </c>
      <c r="C111" s="38" t="str">
        <f>IFERROR(HYPERLINK(INDEX(Data!D$3:D$172,MATCH($A111,Data!$A$3:$A$172,0)),INDEX(Data!C$3:C$172,MATCH($A111,Data!$A$3:$A$172,0))),"")</f>
        <v>UCAS - Gap Year Ideas</v>
      </c>
      <c r="D111" s="40" t="str">
        <f t="array" ref="D111">IFERROR(INDEX(Data!B$3:B$172,MATCH($A111,Data!$A$3:$A$172,0)),"")</f>
        <v>UCAS</v>
      </c>
      <c r="E111" s="67" t="str">
        <f t="array" ref="E111">IFERROR(INDEX(Data!E$3:E$172,MATCH($A111,Data!$A$3:$A$172,0)),"")</f>
        <v>Things to think about before taking a gap year, and some inspiration for things to do if you do decide to take one</v>
      </c>
      <c r="F111" s="68"/>
      <c r="G111" s="68"/>
      <c r="H111" s="39" t="str">
        <f t="array" ref="H111">IFERROR(INDEX(Data!G$3:G$172,MATCH($A111,Data!$A$3:$A$172,0)),"")</f>
        <v>KS5</v>
      </c>
      <c r="I111" s="40" t="str">
        <f t="array" ref="I111">IFERROR(INDEX(Data!F$3:F$172,MATCH($A111,Data!$A$3:$A$172,0)),"")</f>
        <v>Article; Search Tool</v>
      </c>
      <c r="J111" s="40" t="str">
        <f>IFERROR(INDEX(Data!H$3:H$172,MATCH($A111,Data!$A$3:$A$172,0)),"")</f>
        <v>Post-school destination</v>
      </c>
      <c r="K111" s="40" t="str">
        <f>IFERROR(INDEX(Data!I$3:I$172,MATCH($A111,Data!$A$3:$A$172,0)),"")</f>
        <v>Gap Year</v>
      </c>
      <c r="L111" s="14"/>
    </row>
    <row r="112" spans="1:12" ht="45" customHeight="1" x14ac:dyDescent="0.3">
      <c r="A112" s="19">
        <v>101</v>
      </c>
      <c r="C112" s="38" t="str">
        <f>IFERROR(HYPERLINK(INDEX(Data!D$3:D$172,MATCH($A112,Data!$A$3:$A$172,0)),INDEX(Data!C$3:C$172,MATCH($A112,Data!$A$3:$A$172,0))),"")</f>
        <v>7 Steps to Curing Procrastination</v>
      </c>
      <c r="D112" s="40" t="str">
        <f t="array" ref="D112">IFERROR(INDEX(Data!B$3:B$172,MATCH($A112,Data!$A$3:$A$172,0)),"")</f>
        <v>Med School Insiders</v>
      </c>
      <c r="E112" s="67" t="str">
        <f t="array" ref="E112">IFERROR(INDEX(Data!E$3:E$172,MATCH($A112,Data!$A$3:$A$172,0)),"")</f>
        <v>Video explaining why we procrastinate, and some proven methods to beat procrastination and be more productive</v>
      </c>
      <c r="F112" s="68"/>
      <c r="G112" s="68"/>
      <c r="H112" s="39" t="str">
        <f t="array" ref="H112">IFERROR(INDEX(Data!G$3:G$172,MATCH($A112,Data!$A$3:$A$172,0)),"")</f>
        <v>KS5</v>
      </c>
      <c r="I112" s="40" t="str">
        <f t="array" ref="I112">IFERROR(INDEX(Data!F$3:F$172,MATCH($A112,Data!$A$3:$A$172,0)),"")</f>
        <v>Video</v>
      </c>
      <c r="J112" s="40" t="str">
        <f>IFERROR(INDEX(Data!H$3:H$172,MATCH($A112,Data!$A$3:$A$172,0)),"")</f>
        <v>Characteristic; Skill</v>
      </c>
      <c r="K112" s="40" t="str">
        <f>IFERROR(INDEX(Data!I$3:I$172,MATCH($A112,Data!$A$3:$A$172,0)),"")</f>
        <v>Academic; Organisation; Self-development</v>
      </c>
      <c r="L112" s="14"/>
    </row>
    <row r="113" spans="1:12" ht="45" customHeight="1" x14ac:dyDescent="0.3">
      <c r="A113" s="19">
        <v>102</v>
      </c>
      <c r="C113" s="38" t="str">
        <f>IFERROR(HYPERLINK(INDEX(Data!D$3:D$172,MATCH($A113,Data!$A$3:$A$172,0)),INDEX(Data!C$3:C$172,MATCH($A113,Data!$A$3:$A$172,0))),"")</f>
        <v>Tate Kids - Games &amp; Quizzes</v>
      </c>
      <c r="D113" s="40" t="str">
        <f t="array" ref="D113">IFERROR(INDEX(Data!B$3:B$172,MATCH($A113,Data!$A$3:$A$172,0)),"")</f>
        <v>Tate Gallery</v>
      </c>
      <c r="E113" s="67" t="str">
        <f t="array" ref="E113">IFERROR(INDEX(Data!E$3:E$172,MATCH($A113,Data!$A$3:$A$172,0)),"")</f>
        <v>A collection of games and quizzes all about art and creativity</v>
      </c>
      <c r="F113" s="68"/>
      <c r="G113" s="68"/>
      <c r="H113" s="39" t="str">
        <f t="array" ref="H113">IFERROR(INDEX(Data!G$3:G$172,MATCH($A113,Data!$A$3:$A$172,0)),"")</f>
        <v>KS2; KS3; KS4</v>
      </c>
      <c r="I113" s="40" t="str">
        <f t="array" ref="I113">IFERROR(INDEX(Data!F$3:F$172,MATCH($A113,Data!$A$3:$A$172,0)),"")</f>
        <v>Game/Quiz; Other</v>
      </c>
      <c r="J113" s="40" t="str">
        <f>IFERROR(INDEX(Data!H$3:H$172,MATCH($A113,Data!$A$3:$A$172,0)),"")</f>
        <v>Skill</v>
      </c>
      <c r="K113" s="40" t="str">
        <f>IFERROR(INDEX(Data!I$3:I$172,MATCH($A113,Data!$A$3:$A$172,0)),"")</f>
        <v>Creative arts, design and fashion; Creativity</v>
      </c>
      <c r="L113" s="14"/>
    </row>
    <row r="114" spans="1:12" ht="45" customHeight="1" x14ac:dyDescent="0.3">
      <c r="A114" s="19">
        <v>103</v>
      </c>
      <c r="C114" s="38" t="str">
        <f>IFERROR(HYPERLINK(INDEX(Data!D$3:D$172,MATCH($A114,Data!$A$3:$A$172,0)),INDEX(Data!C$3:C$172,MATCH($A114,Data!$A$3:$A$172,0))),"")</f>
        <v>Tate Kids - Make</v>
      </c>
      <c r="D114" s="40" t="str">
        <f t="array" ref="D114">IFERROR(INDEX(Data!B$3:B$172,MATCH($A114,Data!$A$3:$A$172,0)),"")</f>
        <v>Tate Gallery</v>
      </c>
      <c r="E114" s="67" t="str">
        <f t="array" ref="E114">IFERROR(INDEX(Data!E$3:E$172,MATCH($A114,Data!$A$3:$A$172,0)),"")</f>
        <v>A collection of ideas for creative projects, from creating a doodle gif to animating a figurine</v>
      </c>
      <c r="F114" s="68"/>
      <c r="G114" s="68"/>
      <c r="H114" s="39" t="str">
        <f t="array" ref="H114">IFERROR(INDEX(Data!G$3:G$172,MATCH($A114,Data!$A$3:$A$172,0)),"")</f>
        <v>KS3; KS4</v>
      </c>
      <c r="I114" s="40" t="str">
        <f t="array" ref="I114">IFERROR(INDEX(Data!F$3:F$172,MATCH($A114,Data!$A$3:$A$172,0)),"")</f>
        <v>Video; Other</v>
      </c>
      <c r="J114" s="40" t="str">
        <f>IFERROR(INDEX(Data!H$3:H$172,MATCH($A114,Data!$A$3:$A$172,0)),"")</f>
        <v>Skill</v>
      </c>
      <c r="K114" s="40" t="str">
        <f>IFERROR(INDEX(Data!I$3:I$172,MATCH($A114,Data!$A$3:$A$172,0)),"")</f>
        <v>Creative arts, design and fashion; Creativity</v>
      </c>
      <c r="L114" s="14"/>
    </row>
    <row r="115" spans="1:12" ht="45" customHeight="1" x14ac:dyDescent="0.3">
      <c r="A115" s="19">
        <v>104</v>
      </c>
      <c r="C115" s="38" t="str">
        <f>IFERROR(HYPERLINK(INDEX(Data!D$3:D$172,MATCH($A115,Data!$A$3:$A$172,0)),INDEX(Data!C$3:C$172,MATCH($A115,Data!$A$3:$A$172,0))),"")</f>
        <v>Ted Ed: How to Spot a Fad Diet</v>
      </c>
      <c r="D115" s="40" t="str">
        <f t="array" ref="D115">IFERROR(INDEX(Data!B$3:B$172,MATCH($A115,Data!$A$3:$A$172,0)),"")</f>
        <v>TED</v>
      </c>
      <c r="E115" s="67" t="str">
        <f t="array" ref="E115">IFERROR(INDEX(Data!E$3:E$172,MATCH($A115,Data!$A$3:$A$172,0)),"")</f>
        <v>Video about Fad Diets: Why they often don't work, and how to spot them</v>
      </c>
      <c r="F115" s="68"/>
      <c r="G115" s="68"/>
      <c r="H115" s="39" t="str">
        <f t="array" ref="H115">IFERROR(INDEX(Data!G$3:G$172,MATCH($A115,Data!$A$3:$A$172,0)),"")</f>
        <v>KS3; KS4; KS5</v>
      </c>
      <c r="I115" s="40" t="str">
        <f t="array" ref="I115">IFERROR(INDEX(Data!F$3:F$172,MATCH($A115,Data!$A$3:$A$172,0)),"")</f>
        <v>Video</v>
      </c>
      <c r="J115" s="40" t="str">
        <f>IFERROR(INDEX(Data!H$3:H$172,MATCH($A115,Data!$A$3:$A$172,0)),"")</f>
        <v>Wellbeing</v>
      </c>
      <c r="K115" s="40" t="str">
        <f>IFERROR(INDEX(Data!I$3:I$172,MATCH($A115,Data!$A$3:$A$172,0)),"")</f>
        <v>Staying healthy: Lifestyle, diet, and assessing risks; Nutrition</v>
      </c>
      <c r="L115" s="14"/>
    </row>
    <row r="116" spans="1:12" ht="45" customHeight="1" x14ac:dyDescent="0.3">
      <c r="A116" s="19">
        <v>105</v>
      </c>
      <c r="C116" s="38" t="str">
        <f>IFERROR(HYPERLINK(INDEX(Data!D$3:D$172,MATCH($A116,Data!$A$3:$A$172,0)),INDEX(Data!C$3:C$172,MATCH($A116,Data!$A$3:$A$172,0))),"")</f>
        <v>Professional Training for Young People</v>
      </c>
      <c r="D116" s="40" t="str">
        <f t="array" ref="D116">IFERROR(INDEX(Data!B$3:B$172,MATCH($A116,Data!$A$3:$A$172,0)),"")</f>
        <v>Youth Employment UK CIC</v>
      </c>
      <c r="E116" s="67" t="str">
        <f t="array" ref="E116">IFERROR(INDEX(Data!E$3:E$172,MATCH($A116,Data!$A$3:$A$172,0)),"")</f>
        <v>Informative article, opportunities from employers and organisations, and a newsletter featuring skills and life hacks - all targeted and young people</v>
      </c>
      <c r="F116" s="68"/>
      <c r="G116" s="68"/>
      <c r="H116" s="39" t="str">
        <f t="array" ref="H116">IFERROR(INDEX(Data!G$3:G$172,MATCH($A116,Data!$A$3:$A$172,0)),"")</f>
        <v>KS4; KS5</v>
      </c>
      <c r="I116" s="40" t="str">
        <f t="array" ref="I116">IFERROR(INDEX(Data!F$3:F$172,MATCH($A116,Data!$A$3:$A$172,0)),"")</f>
        <v>Lots!; Search Tool; Other</v>
      </c>
      <c r="J116" s="40" t="str">
        <f>IFERROR(INDEX(Data!H$3:H$172,MATCH($A116,Data!$A$3:$A$172,0)),"")</f>
        <v>Skill</v>
      </c>
      <c r="K116" s="40">
        <f>IFERROR(INDEX(Data!I$3:I$172,MATCH($A116,Data!$A$3:$A$172,0)),"")</f>
        <v>0</v>
      </c>
      <c r="L116" s="14"/>
    </row>
    <row r="117" spans="1:12" ht="45" customHeight="1" x14ac:dyDescent="0.3">
      <c r="A117" s="19">
        <v>106</v>
      </c>
      <c r="C117" s="38" t="str">
        <f>IFERROR(HYPERLINK(INDEX(Data!D$3:D$172,MATCH($A117,Data!$A$3:$A$172,0)),INDEX(Data!C$3:C$172,MATCH($A117,Data!$A$3:$A$172,0))),"")</f>
        <v>The Big Guide to CV Writing</v>
      </c>
      <c r="D117" s="40" t="str">
        <f t="array" ref="D117">IFERROR(INDEX(Data!B$3:B$172,MATCH($A117,Data!$A$3:$A$172,0)),"")</f>
        <v>GTI Media</v>
      </c>
      <c r="E117" s="67" t="str">
        <f t="array" ref="E117">IFERROR(INDEX(Data!E$3:E$172,MATCH($A117,Data!$A$3:$A$172,0)),"")</f>
        <v>Guidance on CV writing, and free templates to help you get started.</v>
      </c>
      <c r="F117" s="68"/>
      <c r="G117" s="68"/>
      <c r="H117" s="39" t="str">
        <f t="array" ref="H117">IFERROR(INDEX(Data!G$3:G$172,MATCH($A117,Data!$A$3:$A$172,0)),"")</f>
        <v>KS4; KS5</v>
      </c>
      <c r="I117" s="40" t="str">
        <f t="array" ref="I117">IFERROR(INDEX(Data!F$3:F$172,MATCH($A117,Data!$A$3:$A$172,0)),"")</f>
        <v>Article</v>
      </c>
      <c r="J117" s="40" t="str">
        <f>IFERROR(INDEX(Data!H$3:H$172,MATCH($A117,Data!$A$3:$A$172,0)),"")</f>
        <v>Post-school destination; Skill</v>
      </c>
      <c r="K117" s="40">
        <f>IFERROR(INDEX(Data!I$3:I$172,MATCH($A117,Data!$A$3:$A$172,0)),"")</f>
        <v>0</v>
      </c>
      <c r="L117" s="14"/>
    </row>
    <row r="118" spans="1:12" ht="45" customHeight="1" x14ac:dyDescent="0.3">
      <c r="A118" s="19">
        <v>107</v>
      </c>
      <c r="C118" s="38" t="str">
        <f>IFERROR(HYPERLINK(INDEX(Data!D$3:D$172,MATCH($A118,Data!$A$3:$A$172,0)),INDEX(Data!C$3:C$172,MATCH($A118,Data!$A$3:$A$172,0))),"")</f>
        <v>The Student Room</v>
      </c>
      <c r="D118" s="40" t="str">
        <f t="array" ref="D118">IFERROR(INDEX(Data!B$3:B$172,MATCH($A118,Data!$A$3:$A$172,0)),"")</f>
        <v>The Student Room</v>
      </c>
      <c r="E118" s="67" t="str">
        <f t="array" ref="E118">IFERROR(INDEX(Data!E$3:E$172,MATCH($A118,Data!$A$3:$A$172,0)),"")</f>
        <v>The Student Room offers advice and discussion forums on study help, which A levels to choose, university applications, career options, and what you need to do to get the career you want.</v>
      </c>
      <c r="F118" s="68"/>
      <c r="G118" s="68"/>
      <c r="H118" s="39" t="str">
        <f t="array" ref="H118">IFERROR(INDEX(Data!G$3:G$172,MATCH($A118,Data!$A$3:$A$172,0)),"")</f>
        <v>KS4; KS5</v>
      </c>
      <c r="I118" s="40" t="str">
        <f t="array" ref="I118">IFERROR(INDEX(Data!F$3:F$172,MATCH($A118,Data!$A$3:$A$172,0)),"")</f>
        <v>Lots!; Article; Community; Other</v>
      </c>
      <c r="J118" s="40" t="str">
        <f>IFERROR(INDEX(Data!H$3:H$172,MATCH($A118,Data!$A$3:$A$172,0)),"")</f>
        <v>Post-school destination</v>
      </c>
      <c r="K118" s="40">
        <f>IFERROR(INDEX(Data!I$3:I$172,MATCH($A118,Data!$A$3:$A$172,0)),"")</f>
        <v>0</v>
      </c>
      <c r="L118" s="14"/>
    </row>
    <row r="119" spans="1:12" ht="45" customHeight="1" x14ac:dyDescent="0.3">
      <c r="A119" s="19">
        <v>108</v>
      </c>
      <c r="C119" s="38" t="str">
        <f>IFERROR(HYPERLINK(INDEX(Data!D$3:D$172,MATCH($A119,Data!$A$3:$A$172,0)),INDEX(Data!C$3:C$172,MATCH($A119,Data!$A$3:$A$172,0))),"")</f>
        <v>The Student Room - Things you should know before starting college</v>
      </c>
      <c r="D119" s="40" t="str">
        <f t="array" ref="D119">IFERROR(INDEX(Data!B$3:B$172,MATCH($A119,Data!$A$3:$A$172,0)),"")</f>
        <v>The Student Room</v>
      </c>
      <c r="E119" s="67" t="str">
        <f t="array" ref="E119">IFERROR(INDEX(Data!E$3:E$172,MATCH($A119,Data!$A$3:$A$172,0)),"")</f>
        <v>A quick read which breaks down some of the biggest differences between school and college, and how to make sure you get off to the best possible start.</v>
      </c>
      <c r="F119" s="68"/>
      <c r="G119" s="68"/>
      <c r="H119" s="39" t="str">
        <f t="array" ref="H119">IFERROR(INDEX(Data!G$3:G$172,MATCH($A119,Data!$A$3:$A$172,0)),"")</f>
        <v>KS4; KS5</v>
      </c>
      <c r="I119" s="40" t="str">
        <f t="array" ref="I119">IFERROR(INDEX(Data!F$3:F$172,MATCH($A119,Data!$A$3:$A$172,0)),"")</f>
        <v>Article</v>
      </c>
      <c r="J119" s="40" t="str">
        <f>IFERROR(INDEX(Data!H$3:H$172,MATCH($A119,Data!$A$3:$A$172,0)),"")</f>
        <v>Post-school destination</v>
      </c>
      <c r="K119" s="40" t="str">
        <f>IFERROR(INDEX(Data!I$3:I$172,MATCH($A119,Data!$A$3:$A$172,0)),"")</f>
        <v>College (Full Time); College (Part Time)</v>
      </c>
      <c r="L119" s="14"/>
    </row>
    <row r="120" spans="1:12" ht="45" customHeight="1" x14ac:dyDescent="0.3">
      <c r="A120" s="19">
        <v>109</v>
      </c>
      <c r="C120" s="38" t="str">
        <f>IFERROR(HYPERLINK(INDEX(Data!D$3:D$172,MATCH($A120,Data!$A$3:$A$172,0)),INDEX(Data!C$3:C$172,MATCH($A120,Data!$A$3:$A$172,0))),"")</f>
        <v>The Uni Guide</v>
      </c>
      <c r="D120" s="40" t="str">
        <f t="array" ref="D120">IFERROR(INDEX(Data!B$3:B$172,MATCH($A120,Data!$A$3:$A$172,0)),"")</f>
        <v>The Student Room</v>
      </c>
      <c r="E120" s="67" t="str">
        <f t="array" ref="E120">IFERROR(INDEX(Data!E$3:E$172,MATCH($A120,Data!$A$3:$A$172,0)),"")</f>
        <v>The Uni guide will help you to understand: the degrees on offer at universities; which university is right for you; which grades you need in which subjects to get in; personal statements; applying and preparing for university, and more.</v>
      </c>
      <c r="F120" s="68"/>
      <c r="G120" s="68"/>
      <c r="H120" s="39" t="str">
        <f t="array" ref="H120">IFERROR(INDEX(Data!G$3:G$172,MATCH($A120,Data!$A$3:$A$172,0)),"")</f>
        <v>KS4; KS5</v>
      </c>
      <c r="I120" s="40" t="str">
        <f t="array" ref="I120">IFERROR(INDEX(Data!F$3:F$172,MATCH($A120,Data!$A$3:$A$172,0)),"")</f>
        <v>Lots!; Article; Search Tool; Game/Quiz</v>
      </c>
      <c r="J120" s="40" t="str">
        <f>IFERROR(INDEX(Data!H$3:H$172,MATCH($A120,Data!$A$3:$A$172,0)),"")</f>
        <v>Post-school destination</v>
      </c>
      <c r="K120" s="40" t="str">
        <f>IFERROR(INDEX(Data!I$3:I$172,MATCH($A120,Data!$A$3:$A$172,0)),"")</f>
        <v>University</v>
      </c>
      <c r="L120" s="14"/>
    </row>
    <row r="121" spans="1:12" ht="45" customHeight="1" x14ac:dyDescent="0.3">
      <c r="A121" s="19">
        <v>110</v>
      </c>
      <c r="C121" s="38" t="str">
        <f>IFERROR(HYPERLINK(INDEX(Data!D$3:D$172,MATCH($A121,Data!$A$3:$A$172,0)),INDEX(Data!C$3:C$172,MATCH($A121,Data!$A$3:$A$172,0))),"")</f>
        <v>Top 10 Internet Safety Rules</v>
      </c>
      <c r="D121" s="40" t="str">
        <f t="array" ref="D121">IFERROR(INDEX(Data!B$3:B$172,MATCH($A121,Data!$A$3:$A$172,0)),"")</f>
        <v>Kaspersky Lab</v>
      </c>
      <c r="E121" s="67" t="str">
        <f t="array" ref="E121">IFERROR(INDEX(Data!E$3:E$172,MATCH($A121,Data!$A$3:$A$172,0)),"")</f>
        <v>Some more technical advice on surfing the web safely and avoiding becoming a victim of cybercrime</v>
      </c>
      <c r="F121" s="68"/>
      <c r="G121" s="68"/>
      <c r="H121" s="39" t="str">
        <f t="array" ref="H121">IFERROR(INDEX(Data!G$3:G$172,MATCH($A121,Data!$A$3:$A$172,0)),"")</f>
        <v>KS4; KS5</v>
      </c>
      <c r="I121" s="40" t="str">
        <f t="array" ref="I121">IFERROR(INDEX(Data!F$3:F$172,MATCH($A121,Data!$A$3:$A$172,0)),"")</f>
        <v>Article</v>
      </c>
      <c r="J121" s="40" t="str">
        <f>IFERROR(INDEX(Data!H$3:H$172,MATCH($A121,Data!$A$3:$A$172,0)),"")</f>
        <v>Knowledge</v>
      </c>
      <c r="K121" s="40" t="str">
        <f>IFERROR(INDEX(Data!I$3:I$172,MATCH($A121,Data!$A$3:$A$172,0)),"")</f>
        <v>Staying safe; Digital Life</v>
      </c>
      <c r="L121" s="14"/>
    </row>
    <row r="122" spans="1:12" ht="45" customHeight="1" x14ac:dyDescent="0.3">
      <c r="A122" s="19">
        <v>111</v>
      </c>
      <c r="C122" s="38" t="str">
        <f>IFERROR(HYPERLINK(INDEX(Data!D$3:D$172,MATCH($A122,Data!$A$3:$A$172,0)),INDEX(Data!C$3:C$172,MATCH($A122,Data!$A$3:$A$172,0))),"")</f>
        <v>Top ten non-office jobs</v>
      </c>
      <c r="D122" s="40" t="str">
        <f t="array" ref="D122">IFERROR(INDEX(Data!B$3:B$172,MATCH($A122,Data!$A$3:$A$172,0)),"")</f>
        <v>GTI Media</v>
      </c>
      <c r="E122" s="67" t="str">
        <f t="array" ref="E122">IFERROR(INDEX(Data!E$3:E$172,MATCH($A122,Data!$A$3:$A$172,0)),"")</f>
        <v>Article providing some ideas for alternative careers which don't involve working in an office, such as Zookeeper, Photographer, Outdoor instructor, and more.</v>
      </c>
      <c r="F122" s="68"/>
      <c r="G122" s="68"/>
      <c r="H122" s="39" t="str">
        <f t="array" ref="H122">IFERROR(INDEX(Data!G$3:G$172,MATCH($A122,Data!$A$3:$A$172,0)),"")</f>
        <v>KS4; KS5</v>
      </c>
      <c r="I122" s="40" t="str">
        <f t="array" ref="I122">IFERROR(INDEX(Data!F$3:F$172,MATCH($A122,Data!$A$3:$A$172,0)),"")</f>
        <v>Article; Search Tool</v>
      </c>
      <c r="J122" s="40" t="str">
        <f>IFERROR(INDEX(Data!H$3:H$172,MATCH($A122,Data!$A$3:$A$172,0)),"")</f>
        <v>Career Option</v>
      </c>
      <c r="K122" s="40" t="str">
        <f>IFERROR(INDEX(Data!I$3:I$172,MATCH($A122,Data!$A$3:$A$172,0)),"")</f>
        <v>No idea!</v>
      </c>
      <c r="L122" s="14"/>
    </row>
    <row r="123" spans="1:12" ht="45" customHeight="1" x14ac:dyDescent="0.3">
      <c r="A123" s="19">
        <v>112</v>
      </c>
      <c r="C123" s="38" t="str">
        <f>IFERROR(HYPERLINK(INDEX(Data!D$3:D$172,MATCH($A123,Data!$A$3:$A$172,0)),INDEX(Data!C$3:C$172,MATCH($A123,Data!$A$3:$A$172,0))),"")</f>
        <v>Travel and Tourism courses and careers</v>
      </c>
      <c r="D123" s="40" t="str">
        <f t="array" ref="D123">IFERROR(INDEX(Data!B$3:B$172,MATCH($A123,Data!$A$3:$A$172,0)),"")</f>
        <v>Graduate Prospects Ltd</v>
      </c>
      <c r="E123" s="67" t="str">
        <f t="array" ref="E123">IFERROR(INDEX(Data!E$3:E$172,MATCH($A123,Data!$A$3:$A$172,0)),"")</f>
        <v>Article explaining the different routes into a career in Travel and Tourism, through university degrees, apprenticeships, and professional qualifications.</v>
      </c>
      <c r="F123" s="68"/>
      <c r="G123" s="68"/>
      <c r="H123" s="39" t="str">
        <f t="array" ref="H123">IFERROR(INDEX(Data!G$3:G$172,MATCH($A123,Data!$A$3:$A$172,0)),"")</f>
        <v>KS4; KS5</v>
      </c>
      <c r="I123" s="40" t="str">
        <f t="array" ref="I123">IFERROR(INDEX(Data!F$3:F$172,MATCH($A123,Data!$A$3:$A$172,0)),"")</f>
        <v>Article; Search Tool</v>
      </c>
      <c r="J123" s="40" t="str">
        <f>IFERROR(INDEX(Data!H$3:H$172,MATCH($A123,Data!$A$3:$A$172,0)),"")</f>
        <v>Post-school destination; Career Option</v>
      </c>
      <c r="K123" s="40" t="str">
        <f>IFERROR(INDEX(Data!I$3:I$172,MATCH($A123,Data!$A$3:$A$172,0)),"")</f>
        <v>Leisure and tourism; University; Apprenticeship; College (Full Time); College (Part Time)</v>
      </c>
      <c r="L123" s="14"/>
    </row>
    <row r="124" spans="1:12" ht="45" customHeight="1" x14ac:dyDescent="0.3">
      <c r="A124" s="19">
        <v>113</v>
      </c>
      <c r="C124" s="38" t="str">
        <f>IFERROR(HYPERLINK(INDEX(Data!D$3:D$172,MATCH($A124,Data!$A$3:$A$172,0)),INDEX(Data!C$3:C$172,MATCH($A124,Data!$A$3:$A$172,0))),"")</f>
        <v>Types of Careers in Law</v>
      </c>
      <c r="D124" s="40" t="str">
        <f t="array" ref="D124">IFERROR(INDEX(Data!B$3:B$172,MATCH($A124,Data!$A$3:$A$172,0)),"")</f>
        <v>GTI Media</v>
      </c>
      <c r="E124" s="67" t="str">
        <f t="array" ref="E124">IFERROR(INDEX(Data!E$3:E$172,MATCH($A124,Data!$A$3:$A$172,0)),"")</f>
        <v>Article explaining the different types of lawyers, and what you can expect from a career as each</v>
      </c>
      <c r="F124" s="68"/>
      <c r="G124" s="68"/>
      <c r="H124" s="39" t="str">
        <f t="array" ref="H124">IFERROR(INDEX(Data!G$3:G$172,MATCH($A124,Data!$A$3:$A$172,0)),"")</f>
        <v>KS4; KS5</v>
      </c>
      <c r="I124" s="40" t="str">
        <f t="array" ref="I124">IFERROR(INDEX(Data!F$3:F$172,MATCH($A124,Data!$A$3:$A$172,0)),"")</f>
        <v>Article; Search Tool</v>
      </c>
      <c r="J124" s="40" t="str">
        <f>IFERROR(INDEX(Data!H$3:H$172,MATCH($A124,Data!$A$3:$A$172,0)),"")</f>
        <v>Career Option</v>
      </c>
      <c r="K124" s="40" t="str">
        <f>IFERROR(INDEX(Data!I$3:I$172,MATCH($A124,Data!$A$3:$A$172,0)),"")</f>
        <v>Law practice; Ambition</v>
      </c>
      <c r="L124" s="14"/>
    </row>
    <row r="125" spans="1:12" ht="45" customHeight="1" x14ac:dyDescent="0.3">
      <c r="A125" s="19">
        <v>114</v>
      </c>
      <c r="C125" s="38" t="str">
        <f>IFERROR(HYPERLINK(INDEX(Data!D$3:D$172,MATCH($A125,Data!$A$3:$A$172,0)),INDEX(Data!C$3:C$172,MATCH($A125,Data!$A$3:$A$172,0))),"")</f>
        <v>UCAS - Apprenticeships</v>
      </c>
      <c r="D125" s="40" t="str">
        <f t="array" ref="D125">IFERROR(INDEX(Data!B$3:B$172,MATCH($A125,Data!$A$3:$A$172,0)),"")</f>
        <v>UCAS</v>
      </c>
      <c r="E125" s="67" t="str">
        <f t="array" ref="E125">IFERROR(INDEX(Data!E$3:E$172,MATCH($A125,Data!$A$3:$A$172,0)),"")</f>
        <v>UCAS is not just an organisation for people who want to go to university! They also have lots of resources on apprenticeships, such as:
 - What an apprenticeship is, and what it involves
 - What you'll be doing if you choose to do an apprenticeship
 - Which apprenticeships are available, and what careers you can go into following one
 - How to get onto an apprenticeship</v>
      </c>
      <c r="F125" s="68"/>
      <c r="G125" s="68"/>
      <c r="H125" s="39" t="str">
        <f t="array" ref="H125">IFERROR(INDEX(Data!G$3:G$172,MATCH($A125,Data!$A$3:$A$172,0)),"")</f>
        <v>KS4; KS5</v>
      </c>
      <c r="I125" s="40" t="str">
        <f t="array" ref="I125">IFERROR(INDEX(Data!F$3:F$172,MATCH($A125,Data!$A$3:$A$172,0)),"")</f>
        <v>Article; Search Tool</v>
      </c>
      <c r="J125" s="40" t="str">
        <f>IFERROR(INDEX(Data!H$3:H$172,MATCH($A125,Data!$A$3:$A$172,0)),"")</f>
        <v>Post-school destination</v>
      </c>
      <c r="K125" s="40" t="str">
        <f>IFERROR(INDEX(Data!I$3:I$172,MATCH($A125,Data!$A$3:$A$172,0)),"")</f>
        <v>Apprenticeship</v>
      </c>
      <c r="L125" s="14"/>
    </row>
    <row r="126" spans="1:12" ht="45" customHeight="1" x14ac:dyDescent="0.3">
      <c r="A126" s="19">
        <v>115</v>
      </c>
      <c r="C126" s="38" t="str">
        <f>IFERROR(HYPERLINK(INDEX(Data!D$3:D$172,MATCH($A126,Data!$A$3:$A$172,0)),INDEX(Data!C$3:C$172,MATCH($A126,Data!$A$3:$A$172,0))),"")</f>
        <v>UCAS - Counselling and Social Services</v>
      </c>
      <c r="D126" s="40" t="str">
        <f t="array" ref="D126">IFERROR(INDEX(Data!B$3:B$172,MATCH($A126,Data!$A$3:$A$172,0)),"")</f>
        <v>UCAS</v>
      </c>
      <c r="E126" s="67" t="str">
        <f t="array" ref="E126">IFERROR(INDEX(Data!E$3:E$172,MATCH($A126,Data!$A$3:$A$172,0)),"")</f>
        <v>Article listing some of the different careers you might choose in Counselling and Social Services. Clicking on the links in this page will take you to more detailed descriptions of the roles listed, and what you need to do to start a career there.</v>
      </c>
      <c r="F126" s="68"/>
      <c r="G126" s="68"/>
      <c r="H126" s="39" t="str">
        <f t="array" ref="H126">IFERROR(INDEX(Data!G$3:G$172,MATCH($A126,Data!$A$3:$A$172,0)),"")</f>
        <v>KS4; KS5</v>
      </c>
      <c r="I126" s="40" t="str">
        <f t="array" ref="I126">IFERROR(INDEX(Data!F$3:F$172,MATCH($A126,Data!$A$3:$A$172,0)),"")</f>
        <v>Article; Search Tool</v>
      </c>
      <c r="J126" s="40" t="str">
        <f>IFERROR(INDEX(Data!H$3:H$172,MATCH($A126,Data!$A$3:$A$172,0)),"")</f>
        <v>Post-school destination; Career Option</v>
      </c>
      <c r="K126" s="40" t="str">
        <f>IFERROR(INDEX(Data!I$3:I$172,MATCH($A126,Data!$A$3:$A$172,0)),"")</f>
        <v>Social work and counselling</v>
      </c>
      <c r="L126" s="14"/>
    </row>
    <row r="127" spans="1:12" ht="45" customHeight="1" x14ac:dyDescent="0.3">
      <c r="A127" s="19">
        <v>116</v>
      </c>
      <c r="C127" s="38" t="str">
        <f>IFERROR(HYPERLINK(INDEX(Data!D$3:D$172,MATCH($A127,Data!$A$3:$A$172,0)),INDEX(Data!C$3:C$172,MATCH($A127,Data!$A$3:$A$172,0))),"")</f>
        <v>UCAS - Student Finance</v>
      </c>
      <c r="D127" s="40" t="str">
        <f t="array" ref="D127">IFERROR(INDEX(Data!B$3:B$172,MATCH($A127,Data!$A$3:$A$172,0)),"")</f>
        <v>UCAS</v>
      </c>
      <c r="E127" s="67" t="str">
        <f t="array" ref="E127">IFERROR(INDEX(Data!E$3:E$172,MATCH($A127,Data!$A$3:$A$172,0)),"")</f>
        <v>Learn about student loans, bursaries, scholarships, and how to manage your money at university</v>
      </c>
      <c r="F127" s="68"/>
      <c r="G127" s="68"/>
      <c r="H127" s="39" t="str">
        <f t="array" ref="H127">IFERROR(INDEX(Data!G$3:G$172,MATCH($A127,Data!$A$3:$A$172,0)),"")</f>
        <v>KS4; KS5</v>
      </c>
      <c r="I127" s="40" t="str">
        <f t="array" ref="I127">IFERROR(INDEX(Data!F$3:F$172,MATCH($A127,Data!$A$3:$A$172,0)),"")</f>
        <v>Article</v>
      </c>
      <c r="J127" s="40" t="str">
        <f>IFERROR(INDEX(Data!H$3:H$172,MATCH($A127,Data!$A$3:$A$172,0)),"")</f>
        <v>Knowledge; Post-school destination</v>
      </c>
      <c r="K127" s="40" t="str">
        <f>IFERROR(INDEX(Data!I$3:I$172,MATCH($A127,Data!$A$3:$A$172,0)),"")</f>
        <v>University; Managing your finances</v>
      </c>
      <c r="L127" s="14"/>
    </row>
    <row r="128" spans="1:12" ht="45" customHeight="1" x14ac:dyDescent="0.3">
      <c r="A128" s="19">
        <v>117</v>
      </c>
      <c r="C128" s="38" t="str">
        <f>IFERROR(HYPERLINK(INDEX(Data!D$3:D$172,MATCH($A128,Data!$A$3:$A$172,0)),INDEX(Data!C$3:C$172,MATCH($A128,Data!$A$3:$A$172,0))),"")</f>
        <v>UCAS - University</v>
      </c>
      <c r="D128" s="40" t="str">
        <f t="array" ref="D128">IFERROR(INDEX(Data!B$3:B$172,MATCH($A128,Data!$A$3:$A$172,0)),"")</f>
        <v>UCAS</v>
      </c>
      <c r="E128" s="67" t="str">
        <f t="array" ref="E128">IFERROR(INDEX(Data!E$3:E$172,MATCH($A128,Data!$A$3:$A$172,0)),"")</f>
        <v>UCAS will help you to explore: what and where to study if you want to go to university; what your other options are if you don't want to go to university;
 how student finance works; what to expect on results day; and more.</v>
      </c>
      <c r="F128" s="68"/>
      <c r="G128" s="68"/>
      <c r="H128" s="39" t="str">
        <f t="array" ref="H128">IFERROR(INDEX(Data!G$3:G$172,MATCH($A128,Data!$A$3:$A$172,0)),"")</f>
        <v>KS4; KS5</v>
      </c>
      <c r="I128" s="40" t="str">
        <f t="array" ref="I128">IFERROR(INDEX(Data!F$3:F$172,MATCH($A128,Data!$A$3:$A$172,0)),"")</f>
        <v>Article; Search Tool</v>
      </c>
      <c r="J128" s="40" t="str">
        <f>IFERROR(INDEX(Data!H$3:H$172,MATCH($A128,Data!$A$3:$A$172,0)),"")</f>
        <v>Post-school destination</v>
      </c>
      <c r="K128" s="40" t="str">
        <f>IFERROR(INDEX(Data!I$3:I$172,MATCH($A128,Data!$A$3:$A$172,0)),"")</f>
        <v>University</v>
      </c>
      <c r="L128" s="14"/>
    </row>
    <row r="129" spans="1:12" ht="45" customHeight="1" x14ac:dyDescent="0.3">
      <c r="A129" s="19">
        <v>118</v>
      </c>
      <c r="C129" s="38" t="str">
        <f>IFERROR(HYPERLINK(INDEX(Data!D$3:D$172,MATCH($A129,Data!$A$3:$A$172,0)),INDEX(Data!C$3:C$172,MATCH($A129,Data!$A$3:$A$172,0))),"")</f>
        <v>Virtual Museum Tours</v>
      </c>
      <c r="D129" s="40" t="str">
        <f t="array" ref="D129">IFERROR(INDEX(Data!B$3:B$172,MATCH($A129,Data!$A$3:$A$172,0)),"")</f>
        <v>Google</v>
      </c>
      <c r="E129" s="67" t="str">
        <f t="array" ref="E129">IFERROR(INDEX(Data!E$3:E$172,MATCH($A129,Data!$A$3:$A$172,0)),"")</f>
        <v>Google offers virtual tours of museums in New York, Paris, Seoul, Berlin, Amsterdam, São Paulo, London, Florence, Mexico City and Los Angeles</v>
      </c>
      <c r="F129" s="68"/>
      <c r="G129" s="68"/>
      <c r="H129" s="39" t="str">
        <f t="array" ref="H129">IFERROR(INDEX(Data!G$3:G$172,MATCH($A129,Data!$A$3:$A$172,0)),"")</f>
        <v>KS3; KS4; KS5</v>
      </c>
      <c r="I129" s="40" t="str">
        <f t="array" ref="I129">IFERROR(INDEX(Data!F$3:F$172,MATCH($A129,Data!$A$3:$A$172,0)),"")</f>
        <v>Lots!; Video; Other</v>
      </c>
      <c r="J129" s="40" t="str">
        <f>IFERROR(INDEX(Data!H$3:H$172,MATCH($A129,Data!$A$3:$A$172,0)),"")</f>
        <v>Knowledge</v>
      </c>
      <c r="K129" s="40" t="str">
        <f>IFERROR(INDEX(Data!I$3:I$172,MATCH($A129,Data!$A$3:$A$172,0)),"")</f>
        <v>Different cultures, beliefs and opinions</v>
      </c>
      <c r="L129" s="14"/>
    </row>
    <row r="130" spans="1:12" ht="45" customHeight="1" x14ac:dyDescent="0.3">
      <c r="A130" s="19">
        <v>119</v>
      </c>
      <c r="C130" s="38" t="str">
        <f>IFERROR(HYPERLINK(INDEX(Data!D$3:D$172,MATCH($A130,Data!$A$3:$A$172,0)),INDEX(Data!C$3:C$172,MATCH($A130,Data!$A$3:$A$172,0))),"")</f>
        <v>I Want to Choose My Next Step</v>
      </c>
      <c r="D130" s="40" t="str">
        <f t="array" ref="D130">IFERROR(INDEX(Data!B$3:B$172,MATCH($A130,Data!$A$3:$A$172,0)),"")</f>
        <v>Barclays PLC</v>
      </c>
      <c r="E130" s="67" t="str">
        <f t="array" ref="E130">IFERROR(INDEX(Data!E$3:E$172,MATCH($A130,Data!$A$3:$A$172,0)),"")</f>
        <v>If you're not sure what you want to do as a career or are considering your options, this site has a number of videos, quizzes and articles to help you find a path that's right for you</v>
      </c>
      <c r="F130" s="68"/>
      <c r="G130" s="68"/>
      <c r="H130" s="39" t="str">
        <f t="array" ref="H130">IFERROR(INDEX(Data!G$3:G$172,MATCH($A130,Data!$A$3:$A$172,0)),"")</f>
        <v>KS4; KS5</v>
      </c>
      <c r="I130" s="40" t="str">
        <f t="array" ref="I130">IFERROR(INDEX(Data!F$3:F$172,MATCH($A130,Data!$A$3:$A$172,0)),"")</f>
        <v>Lots!; Video; Article; Game/Quiz</v>
      </c>
      <c r="J130" s="40" t="str">
        <f>IFERROR(INDEX(Data!H$3:H$172,MATCH($A130,Data!$A$3:$A$172,0)),"")</f>
        <v>Post-school destination</v>
      </c>
      <c r="K130" s="40" t="str">
        <f>IFERROR(INDEX(Data!I$3:I$172,MATCH($A130,Data!$A$3:$A$172,0)),"")</f>
        <v>No Idea!</v>
      </c>
      <c r="L130" s="14"/>
    </row>
    <row r="131" spans="1:12" ht="45" customHeight="1" x14ac:dyDescent="0.3">
      <c r="A131" s="19">
        <v>120</v>
      </c>
      <c r="C131" s="38" t="str">
        <f>IFERROR(HYPERLINK(INDEX(Data!D$3:D$172,MATCH($A131,Data!$A$3:$A$172,0)),INDEX(Data!C$3:C$172,MATCH($A131,Data!$A$3:$A$172,0))),"")</f>
        <v>Introduction to Graphic Design</v>
      </c>
      <c r="D131" s="40" t="str">
        <f t="array" ref="D131">IFERROR(INDEX(Data!B$3:B$172,MATCH($A131,Data!$A$3:$A$172,0)),"")</f>
        <v>Udemy</v>
      </c>
      <c r="E131" s="67" t="str">
        <f t="array" ref="E131">IFERROR(INDEX(Data!E$3:E$172,MATCH($A131,Data!$A$3:$A$172,0)),"")</f>
        <v>This course introduces the basics of graphic design, using a free online tool called Canva</v>
      </c>
      <c r="F131" s="68"/>
      <c r="G131" s="68"/>
      <c r="H131" s="39" t="str">
        <f t="array" ref="H131">IFERROR(INDEX(Data!G$3:G$172,MATCH($A131,Data!$A$3:$A$172,0)),"")</f>
        <v>KS5</v>
      </c>
      <c r="I131" s="40" t="str">
        <f t="array" ref="I131">IFERROR(INDEX(Data!F$3:F$172,MATCH($A131,Data!$A$3:$A$172,0)),"")</f>
        <v>Online Course; Video</v>
      </c>
      <c r="J131" s="40" t="str">
        <f>IFERROR(INDEX(Data!H$3:H$172,MATCH($A131,Data!$A$3:$A$172,0)),"")</f>
        <v>Career Option; Skill</v>
      </c>
      <c r="K131" s="40" t="str">
        <f>IFERROR(INDEX(Data!I$3:I$172,MATCH($A131,Data!$A$3:$A$172,0)),"")</f>
        <v>Self-development; Computing and Technology; Creative arts, design and fashion; Creativity; Extra-curricular pursuits</v>
      </c>
      <c r="L131" s="14"/>
    </row>
    <row r="132" spans="1:12" ht="45" customHeight="1" x14ac:dyDescent="0.3">
      <c r="A132" s="19">
        <v>121</v>
      </c>
      <c r="C132" s="38" t="str">
        <f>IFERROR(HYPERLINK(INDEX(Data!D$3:D$172,MATCH($A132,Data!$A$3:$A$172,0)),INDEX(Data!C$3:C$172,MATCH($A132,Data!$A$3:$A$172,0))),"")</f>
        <v>Wellbeing - Meditation</v>
      </c>
      <c r="D132" s="40" t="str">
        <f t="array" ref="D132">IFERROR(INDEX(Data!B$3:B$172,MATCH($A132,Data!$A$3:$A$172,0)),"")</f>
        <v>Anna Freud Centre</v>
      </c>
      <c r="E132" s="67" t="str">
        <f t="array" ref="E132">IFERROR(INDEX(Data!E$3:E$172,MATCH($A132,Data!$A$3:$A$172,0)),"")</f>
        <v>This article and video, produced by young people for young people, expains how and why meditation can be useful, and offers some tips on getting started.</v>
      </c>
      <c r="F132" s="68"/>
      <c r="G132" s="68"/>
      <c r="H132" s="39" t="str">
        <f t="array" ref="H132">IFERROR(INDEX(Data!G$3:G$172,MATCH($A132,Data!$A$3:$A$172,0)),"")</f>
        <v>KS2; KS3; KS4; KS5</v>
      </c>
      <c r="I132" s="40" t="str">
        <f t="array" ref="I132">IFERROR(INDEX(Data!F$3:F$172,MATCH($A132,Data!$A$3:$A$172,0)),"")</f>
        <v>Article; Video</v>
      </c>
      <c r="J132" s="40" t="str">
        <f>IFERROR(INDEX(Data!H$3:H$172,MATCH($A132,Data!$A$3:$A$172,0)),"")</f>
        <v>Characteristic; Wellbeing</v>
      </c>
      <c r="K132" s="40" t="str">
        <f>IFERROR(INDEX(Data!I$3:I$172,MATCH($A132,Data!$A$3:$A$172,0)),"")</f>
        <v>Mental and emotional wellbeing; Self-awareness; Calmness; Patience; Rest</v>
      </c>
      <c r="L132" s="14"/>
    </row>
    <row r="133" spans="1:12" ht="45" customHeight="1" x14ac:dyDescent="0.3">
      <c r="A133" s="19">
        <v>122</v>
      </c>
      <c r="C133" s="38" t="str">
        <f>IFERROR(HYPERLINK(INDEX(Data!D$3:D$172,MATCH($A133,Data!$A$3:$A$172,0)),INDEX(Data!C$3:C$172,MATCH($A133,Data!$A$3:$A$172,0))),"")</f>
        <v>Getting It On - Health &amp; Wellbeing</v>
      </c>
      <c r="D133" s="38" t="str">
        <f t="array" ref="D133">IFERROR(INDEX(Data!B$3:B$172,MATCH($A133,Data!$A$3:$A$172,0)),"")</f>
        <v>Gettingiton.org.uk</v>
      </c>
      <c r="E133" s="67" t="str">
        <f t="array" ref="E133">IFERROR(INDEX(Data!E$3:E$172,MATCH($A133,Data!$A$3:$A$172,0)),"")</f>
        <v>Website dedicated to teaching young people about complex issues such as Sexual Health &amp; Relationships, Consent, Drugs &amp; Alcohol, Emotional Wellbeing, and more</v>
      </c>
      <c r="F133" s="68"/>
      <c r="G133" s="68"/>
      <c r="H133" s="39" t="str">
        <f t="array" ref="H133">IFERROR(INDEX(Data!G$3:G$172,MATCH($A133,Data!$A$3:$A$172,0)),"")</f>
        <v>KS5</v>
      </c>
      <c r="I133" s="40" t="str">
        <f t="array" ref="I133">IFERROR(INDEX(Data!F$3:F$172,MATCH($A133,Data!$A$3:$A$172,0)),"")</f>
        <v>Lots!; Article; Search Tool; Other</v>
      </c>
      <c r="J133" s="40" t="str">
        <f>IFERROR(INDEX(Data!H$3:H$172,MATCH($A133,Data!$A$3:$A$172,0)),"")</f>
        <v>Characteristic; Knowledge; Wellbeing</v>
      </c>
      <c r="K133" s="40" t="str">
        <f>IFERROR(INDEX(Data!I$3:I$172,MATCH($A133,Data!$A$3:$A$172,0)),"")</f>
        <v>Assertiveness; Self-awareness; Mental and emotional wellbeing; Staying healthy: Lifestyle, diet, and assessing risks; Staying safe; Nutrition; Rest; Staying Safe; Someone to talk to</v>
      </c>
      <c r="L133" s="14"/>
    </row>
    <row r="134" spans="1:12" ht="45" customHeight="1" x14ac:dyDescent="0.3">
      <c r="A134" s="19">
        <v>123</v>
      </c>
      <c r="C134" s="38" t="str">
        <f>IFERROR(HYPERLINK(INDEX(Data!D$3:D$172,MATCH($A134,Data!$A$3:$A$172,0)),INDEX(Data!C$3:C$172,MATCH($A134,Data!$A$3:$A$172,0))),"")</f>
        <v>Getting It On - Healthy Eating</v>
      </c>
      <c r="D134" s="38" t="str">
        <f t="array" ref="D134">IFERROR(INDEX(Data!B$3:B$172,MATCH($A134,Data!$A$3:$A$172,0)),"")</f>
        <v>Gettingiton.org.uk</v>
      </c>
      <c r="E134" s="67" t="str">
        <f t="array" ref="E134">IFERROR(INDEX(Data!E$3:E$172,MATCH($A134,Data!$A$3:$A$172,0)),"")</f>
        <v>Webpage explaining what is meant by a healthy diet, why you don't have to give up your favourite foods, and how to ensure you're giving your body what it needs</v>
      </c>
      <c r="F134" s="68"/>
      <c r="G134" s="68"/>
      <c r="H134" s="39" t="str">
        <f t="array" ref="H134">IFERROR(INDEX(Data!G$3:G$172,MATCH($A134,Data!$A$3:$A$172,0)),"")</f>
        <v>KS5</v>
      </c>
      <c r="I134" s="40" t="str">
        <f t="array" ref="I134">IFERROR(INDEX(Data!F$3:F$172,MATCH($A134,Data!$A$3:$A$172,0)),"")</f>
        <v>Article</v>
      </c>
      <c r="J134" s="40" t="str">
        <f>IFERROR(INDEX(Data!H$3:H$172,MATCH($A134,Data!$A$3:$A$172,0)),"")</f>
        <v>Wellbeing</v>
      </c>
      <c r="K134" s="40" t="str">
        <f>IFERROR(INDEX(Data!I$3:I$172,MATCH($A134,Data!$A$3:$A$172,0)),"")</f>
        <v>Staying healthy: Lifestyle, diet, and assessing risks; Nutrition</v>
      </c>
      <c r="L134" s="14"/>
    </row>
    <row r="135" spans="1:12" ht="45" customHeight="1" x14ac:dyDescent="0.3">
      <c r="A135" s="19">
        <v>124</v>
      </c>
      <c r="C135" s="38" t="str">
        <f>IFERROR(HYPERLINK(INDEX(Data!D$3:D$172,MATCH($A135,Data!$A$3:$A$172,0)),INDEX(Data!C$3:C$172,MATCH($A135,Data!$A$3:$A$172,0))),"")</f>
        <v>Wellbeing - Writing Things Down</v>
      </c>
      <c r="D135" s="40" t="str">
        <f t="array" ref="D135">IFERROR(INDEX(Data!B$3:B$172,MATCH($A135,Data!$A$3:$A$172,0)),"")</f>
        <v>Anna Freud Centre</v>
      </c>
      <c r="E135" s="67" t="str">
        <f t="array" ref="E135">IFERROR(INDEX(Data!E$3:E$172,MATCH($A135,Data!$A$3:$A$172,0)),"")</f>
        <v>This article, featuring testimonials from other young people, explains the value of regularly writing down your thoughts and feelings.</v>
      </c>
      <c r="F135" s="68"/>
      <c r="G135" s="68"/>
      <c r="H135" s="39" t="str">
        <f t="array" ref="H135">IFERROR(INDEX(Data!G$3:G$172,MATCH($A135,Data!$A$3:$A$172,0)),"")</f>
        <v>KS2; KS3; KS4; KS5</v>
      </c>
      <c r="I135" s="40" t="str">
        <f t="array" ref="I135">IFERROR(INDEX(Data!F$3:F$172,MATCH($A135,Data!$A$3:$A$172,0)),"")</f>
        <v>Article</v>
      </c>
      <c r="J135" s="40" t="str">
        <f>IFERROR(INDEX(Data!H$3:H$172,MATCH($A135,Data!$A$3:$A$172,0)),"")</f>
        <v>Characteristic; Skill; Wellbeing</v>
      </c>
      <c r="K135" s="40" t="str">
        <f>IFERROR(INDEX(Data!I$3:I$172,MATCH($A135,Data!$A$3:$A$172,0)),"")</f>
        <v>Mental and emotional wellbeing; Organisation; Self-awareness; Calmness; Self-development; Comprehension; Rest</v>
      </c>
      <c r="L135" s="14"/>
    </row>
    <row r="136" spans="1:12" ht="45" customHeight="1" x14ac:dyDescent="0.3">
      <c r="A136" s="19">
        <v>125</v>
      </c>
      <c r="C136" s="38" t="str">
        <f>IFERROR(HYPERLINK(INDEX(Data!D$3:D$172,MATCH($A136,Data!$A$3:$A$172,0)),INDEX(Data!C$3:C$172,MATCH($A136,Data!$A$3:$A$172,0))),"")</f>
        <v>What is Phishing/Online Fraud?</v>
      </c>
      <c r="D136" s="40" t="str">
        <f t="array" ref="D136">IFERROR(INDEX(Data!B$3:B$172,MATCH($A136,Data!$A$3:$A$172,0)),"")</f>
        <v>Barclays PLC</v>
      </c>
      <c r="E136" s="67" t="str">
        <f t="array" ref="E136">IFERROR(INDEX(Data!E$3:E$172,MATCH($A136,Data!$A$3:$A$172,0)),"")</f>
        <v>Article explaining the different types of online fraud, such as Phishing and Smishing, and what to look out for to avoid becoming a target</v>
      </c>
      <c r="F136" s="68"/>
      <c r="G136" s="68"/>
      <c r="H136" s="39" t="str">
        <f t="array" ref="H136">IFERROR(INDEX(Data!G$3:G$172,MATCH($A136,Data!$A$3:$A$172,0)),"")</f>
        <v>KS4; KS5</v>
      </c>
      <c r="I136" s="40" t="str">
        <f t="array" ref="I136">IFERROR(INDEX(Data!F$3:F$172,MATCH($A136,Data!$A$3:$A$172,0)),"")</f>
        <v>Article</v>
      </c>
      <c r="J136" s="40" t="str">
        <f>IFERROR(INDEX(Data!H$3:H$172,MATCH($A136,Data!$A$3:$A$172,0)),"")</f>
        <v>Knowledge</v>
      </c>
      <c r="K136" s="40" t="str">
        <f>IFERROR(INDEX(Data!I$3:I$172,MATCH($A136,Data!$A$3:$A$172,0)),"")</f>
        <v>Managing your finances; Staying safe; Digital life</v>
      </c>
      <c r="L136" s="14"/>
    </row>
    <row r="137" spans="1:12" ht="45" customHeight="1" x14ac:dyDescent="0.3">
      <c r="A137" s="19">
        <v>126</v>
      </c>
      <c r="C137" s="38" t="str">
        <f>IFERROR(HYPERLINK(INDEX(Data!D$3:D$172,MATCH($A137,Data!$A$3:$A$172,0)),INDEX(Data!C$3:C$172,MATCH($A137,Data!$A$3:$A$172,0))),"")</f>
        <v>What types of jobs and employers are there in IT?</v>
      </c>
      <c r="D137" s="40" t="str">
        <f t="array" ref="D137">IFERROR(INDEX(Data!B$3:B$172,MATCH($A137,Data!$A$3:$A$172,0)),"")</f>
        <v>GTI Media</v>
      </c>
      <c r="E137" s="67" t="str">
        <f t="array" ref="E137">IFERROR(INDEX(Data!E$3:E$172,MATCH($A137,Data!$A$3:$A$172,0)),"")</f>
        <v>Article exploring the different types of IT jobs, and the different industries which offer them. 
 Note - not all IT jobs are technical! There are a number of options to explore in the business side as well.</v>
      </c>
      <c r="F137" s="68"/>
      <c r="G137" s="68"/>
      <c r="H137" s="39" t="str">
        <f t="array" ref="H137">IFERROR(INDEX(Data!G$3:G$172,MATCH($A137,Data!$A$3:$A$172,0)),"")</f>
        <v>KS4; KS5</v>
      </c>
      <c r="I137" s="40" t="str">
        <f t="array" ref="I137">IFERROR(INDEX(Data!F$3:F$172,MATCH($A137,Data!$A$3:$A$172,0)),"")</f>
        <v>Article; Search Tool</v>
      </c>
      <c r="J137" s="40" t="str">
        <f>IFERROR(INDEX(Data!H$3:H$172,MATCH($A137,Data!$A$3:$A$172,0)),"")</f>
        <v>Career Option</v>
      </c>
      <c r="K137" s="40" t="str">
        <f>IFERROR(INDEX(Data!I$3:I$172,MATCH($A137,Data!$A$3:$A$172,0)),"")</f>
        <v>Computing and Technology</v>
      </c>
      <c r="L137" s="14"/>
    </row>
    <row r="138" spans="1:12" ht="45" customHeight="1" x14ac:dyDescent="0.3">
      <c r="A138" s="19">
        <v>127</v>
      </c>
      <c r="C138" s="38" t="str">
        <f>IFERROR(HYPERLINK(INDEX(Data!D$3:D$172,MATCH($A138,Data!$A$3:$A$172,0)),INDEX(Data!C$3:C$172,MATCH($A138,Data!$A$3:$A$172,0))),"")</f>
        <v>Work Shadowing</v>
      </c>
      <c r="D138" s="40" t="str">
        <f t="array" ref="D138">IFERROR(INDEX(Data!B$3:B$172,MATCH($A138,Data!$A$3:$A$172,0)),"")</f>
        <v>Graduate Prospects Ltd</v>
      </c>
      <c r="E138" s="67" t="str">
        <f t="array" ref="E138">IFERROR(INDEX(Data!E$3:E$172,MATCH($A138,Data!$A$3:$A$172,0)),"")</f>
        <v>Short article explaining what work shadowing is, how it works, and how to find and land a work shadowing opportunity.</v>
      </c>
      <c r="F138" s="68"/>
      <c r="G138" s="68"/>
      <c r="H138" s="39" t="str">
        <f t="array" ref="H138">IFERROR(INDEX(Data!G$3:G$172,MATCH($A138,Data!$A$3:$A$172,0)),"")</f>
        <v>KS4; KS5</v>
      </c>
      <c r="I138" s="40" t="str">
        <f t="array" ref="I138">IFERROR(INDEX(Data!F$3:F$172,MATCH($A138,Data!$A$3:$A$172,0)),"")</f>
        <v>Article</v>
      </c>
      <c r="J138" s="40" t="str">
        <f>IFERROR(INDEX(Data!H$3:H$172,MATCH($A138,Data!$A$3:$A$172,0)),"")</f>
        <v>Characteristic; Post-school destination; Skill</v>
      </c>
      <c r="K138" s="40" t="str">
        <f>IFERROR(INDEX(Data!I$3:I$172,MATCH($A138,Data!$A$3:$A$172,0)),"")</f>
        <v>Work Experience; Ambition; Respectfulness and manners; Get A Job; Communication</v>
      </c>
      <c r="L138" s="14"/>
    </row>
    <row r="139" spans="1:12" ht="45" customHeight="1" x14ac:dyDescent="0.3">
      <c r="A139" s="19">
        <v>128</v>
      </c>
      <c r="C139" s="38" t="str">
        <f>IFERROR(HYPERLINK(INDEX(Data!D$3:D$172,MATCH($A139,Data!$A$3:$A$172,0)),INDEX(Data!C$3:C$172,MATCH($A139,Data!$A$3:$A$172,0))),"")</f>
        <v>NHS - Sleep Problems</v>
      </c>
      <c r="D139" s="40" t="str">
        <f t="array" ref="D139">IFERROR(INDEX(Data!B$3:B$172,MATCH($A139,Data!$A$3:$A$172,0)),"")</f>
        <v>NHS</v>
      </c>
      <c r="E139" s="67" t="str">
        <f t="array" ref="E139">IFERROR(INDEX(Data!E$3:E$172,MATCH($A139,Data!$A$3:$A$172,0)),"")</f>
        <v>NHS page about sleep problems, their causes, and some ways to improve your sleep quality</v>
      </c>
      <c r="F139" s="68"/>
      <c r="G139" s="68"/>
      <c r="H139" s="39" t="str">
        <f t="array" ref="H139">IFERROR(INDEX(Data!G$3:G$172,MATCH($A139,Data!$A$3:$A$172,0)),"")</f>
        <v>KS3; KS4; KS5</v>
      </c>
      <c r="I139" s="40" t="str">
        <f t="array" ref="I139">IFERROR(INDEX(Data!F$3:F$172,MATCH($A139,Data!$A$3:$A$172,0)),"")</f>
        <v>Lots!; Article; Video; Game/Quiz</v>
      </c>
      <c r="J139" s="40" t="str">
        <f>IFERROR(INDEX(Data!H$3:H$172,MATCH($A139,Data!$A$3:$A$172,0)),"")</f>
        <v>Wellbeing</v>
      </c>
      <c r="K139" s="40" t="str">
        <f>IFERROR(INDEX(Data!I$3:I$172,MATCH($A139,Data!$A$3:$A$172,0)),"")</f>
        <v>Staying healthy: Lifestyle, diet, and assessing risks; Rest</v>
      </c>
      <c r="L139" s="14"/>
    </row>
    <row r="140" spans="1:12" ht="45" customHeight="1" x14ac:dyDescent="0.3">
      <c r="A140" s="19">
        <v>129</v>
      </c>
      <c r="C140" s="38" t="str">
        <f>IFERROR(HYPERLINK(INDEX(Data!D$3:D$172,MATCH($A140,Data!$A$3:$A$172,0)),INDEX(Data!C$3:C$172,MATCH($A140,Data!$A$3:$A$172,0))),"")</f>
        <v>Would a career in business suit me?</v>
      </c>
      <c r="D140" s="40" t="str">
        <f t="array" ref="D140">IFERROR(INDEX(Data!B$3:B$172,MATCH($A140,Data!$A$3:$A$172,0)),"")</f>
        <v>GTI Media</v>
      </c>
      <c r="E140" s="67" t="str">
        <f t="array" ref="E140">IFERROR(INDEX(Data!E$3:E$172,MATCH($A140,Data!$A$3:$A$172,0)),"")</f>
        <v>Article about the different careers in business, from Sales to Management Consulting: What they involve, what the hours and travel are like, and a few things to bear in mind if you're planning on going into them.</v>
      </c>
      <c r="F140" s="68"/>
      <c r="G140" s="68"/>
      <c r="H140" s="39" t="str">
        <f t="array" ref="H140">IFERROR(INDEX(Data!G$3:G$172,MATCH($A140,Data!$A$3:$A$172,0)),"")</f>
        <v>KS4; KS5</v>
      </c>
      <c r="I140" s="40" t="str">
        <f t="array" ref="I140">IFERROR(INDEX(Data!F$3:F$172,MATCH($A140,Data!$A$3:$A$172,0)),"")</f>
        <v>Article; Search Tool</v>
      </c>
      <c r="J140" s="40" t="str">
        <f>IFERROR(INDEX(Data!H$3:H$172,MATCH($A140,Data!$A$3:$A$172,0)),"")</f>
        <v>Career Option</v>
      </c>
      <c r="K140" s="40" t="str">
        <f>IFERROR(INDEX(Data!I$3:I$172,MATCH($A140,Data!$A$3:$A$172,0)),"")</f>
        <v>Finance and business</v>
      </c>
      <c r="L140" s="14"/>
    </row>
    <row r="141" spans="1:12" ht="45" customHeight="1" x14ac:dyDescent="0.3">
      <c r="A141" s="19">
        <v>130</v>
      </c>
      <c r="C141" s="38" t="str">
        <f>IFERROR(HYPERLINK(INDEX(Data!D$3:D$172,MATCH($A141,Data!$A$3:$A$172,0)),INDEX(Data!C$3:C$172,MATCH($A141,Data!$A$3:$A$172,0))),"")</f>
        <v>Would a career in Retail, Buying and Fashion suit me?</v>
      </c>
      <c r="D141" s="40" t="str">
        <f t="array" ref="D141">IFERROR(INDEX(Data!B$3:B$172,MATCH($A141,Data!$A$3:$A$172,0)),"")</f>
        <v>GTI Media</v>
      </c>
      <c r="E141" s="67" t="str">
        <f t="array" ref="E141">IFERROR(INDEX(Data!E$3:E$172,MATCH($A141,Data!$A$3:$A$172,0)),"")</f>
        <v>Article exploring the advantages and challenges of a career in Retail, Buying and Fashion, and the skills needed to succeed.</v>
      </c>
      <c r="F141" s="68"/>
      <c r="G141" s="68"/>
      <c r="H141" s="39" t="str">
        <f t="array" ref="H141">IFERROR(INDEX(Data!G$3:G$172,MATCH($A141,Data!$A$3:$A$172,0)),"")</f>
        <v>KS4; KS5</v>
      </c>
      <c r="I141" s="40" t="str">
        <f t="array" ref="I141">IFERROR(INDEX(Data!F$3:F$172,MATCH($A141,Data!$A$3:$A$172,0)),"")</f>
        <v>Article; Search Tool</v>
      </c>
      <c r="J141" s="40" t="str">
        <f>IFERROR(INDEX(Data!H$3:H$172,MATCH($A141,Data!$A$3:$A$172,0)),"")</f>
        <v>Career option</v>
      </c>
      <c r="K141" s="40" t="str">
        <f>IFERROR(INDEX(Data!I$3:I$172,MATCH($A141,Data!$A$3:$A$172,0)),"")</f>
        <v>Retail and customer services; Creative arts, design and fashion</v>
      </c>
      <c r="L141" s="14"/>
    </row>
    <row r="142" spans="1:12" ht="45" customHeight="1" x14ac:dyDescent="0.3">
      <c r="A142" s="19">
        <v>131</v>
      </c>
      <c r="C142" s="38" t="str">
        <f>IFERROR(HYPERLINK(INDEX(Data!D$3:D$172,MATCH($A142,Data!$A$3:$A$172,0)),INDEX(Data!C$3:C$172,MATCH($A142,Data!$A$3:$A$172,0))),"")</f>
        <v>Fitness Blender</v>
      </c>
      <c r="D142" s="40" t="str">
        <f t="array" ref="D142">IFERROR(INDEX(Data!B$3:B$172,MATCH($A142,Data!$A$3:$A$172,0)),"")</f>
        <v>Fitness Blender LLC</v>
      </c>
      <c r="E142" s="67" t="str">
        <f t="array" ref="E142">IFERROR(INDEX(Data!E$3:E$172,MATCH($A142,Data!$A$3:$A$172,0)),"")</f>
        <v>Catalogue of free exercise videos. You can search by difficulty, length, training type and body area, and all movements have scaled options to cater for all skill levels</v>
      </c>
      <c r="F142" s="68"/>
      <c r="G142" s="68"/>
      <c r="H142" s="39" t="str">
        <f t="array" ref="H142">IFERROR(INDEX(Data!G$3:G$172,MATCH($A142,Data!$A$3:$A$172,0)),"")</f>
        <v>KS3; KS4; KS5</v>
      </c>
      <c r="I142" s="40" t="str">
        <f t="array" ref="I142">IFERROR(INDEX(Data!F$3:F$172,MATCH($A142,Data!$A$3:$A$172,0)),"")</f>
        <v>Video; Other</v>
      </c>
      <c r="J142" s="40" t="str">
        <f>IFERROR(INDEX(Data!H$3:H$172,MATCH($A142,Data!$A$3:$A$172,0)),"")</f>
        <v>Skill</v>
      </c>
      <c r="K142" s="40" t="str">
        <f>IFERROR(INDEX(Data!I$3:I$172,MATCH($A142,Data!$A$3:$A$172,0)),"")</f>
        <v>Staying healthy: Lifestyle, diet, and assessing risks; Sports and fitness</v>
      </c>
      <c r="L142" s="14"/>
    </row>
    <row r="143" spans="1:12" ht="45" customHeight="1" x14ac:dyDescent="0.3">
      <c r="A143" s="19">
        <v>132</v>
      </c>
      <c r="C143" s="38" t="str">
        <f>IFERROR(HYPERLINK(INDEX(Data!D$3:D$172,MATCH($A143,Data!$A$3:$A$172,0)),INDEX(Data!C$3:C$172,MATCH($A143,Data!$A$3:$A$172,0))),"")</f>
        <v>iDEA - Develop skills and earn qualifications</v>
      </c>
      <c r="D143" s="40" t="str">
        <f t="array" ref="D143">IFERROR(INDEX(Data!B$3:B$172,MATCH($A143,Data!$A$3:$A$172,0)),"")</f>
        <v>Inspiring Digital Enterprise Award C.I.C.</v>
      </c>
      <c r="E143" s="67" t="str">
        <f t="array" ref="E143">IFERROR(INDEX(Data!E$3:E$172,MATCH($A143,Data!$A$3:$A$172,0)),"")</f>
        <v>Selection of online courses on topics from teamwork and citizenship to coding and animation. Learn at your pace, and earn badges while you do!</v>
      </c>
      <c r="F143" s="68"/>
      <c r="G143" s="68"/>
      <c r="H143" s="39" t="str">
        <f t="array" ref="H143">IFERROR(INDEX(Data!G$3:G$172,MATCH($A143,Data!$A$3:$A$172,0)),"")</f>
        <v>KS3; KS4; KS5</v>
      </c>
      <c r="I143" s="40" t="str">
        <f t="array" ref="I143">IFERROR(INDEX(Data!F$3:F$172,MATCH($A143,Data!$A$3:$A$172,0)),"")</f>
        <v>Online Course</v>
      </c>
      <c r="J143" s="40" t="str">
        <f>IFERROR(INDEX(Data!H$3:H$172,MATCH($A143,Data!$A$3:$A$172,0)),"")</f>
        <v>Career Option; Characteristic; Knowledge; Post-school destination; Skill</v>
      </c>
      <c r="K143" s="40" t="str">
        <f>IFERROR(INDEX(Data!I$3:I$172,MATCH($A143,Data!$A$3:$A$172,0)),"")</f>
        <v>Computing and Technology; Creative arts, design and fashion; Engineering and manufacturing; Finance and business; Marketing, media and PR; Organisation; British Politics, Society and Values; Media Literacy and critical thinking; Digital life; Start A Company; Self-development; Creativity; Problem solving; Comprehension; Teamwork; Extra-curricular pursuits</v>
      </c>
      <c r="L143" s="14"/>
    </row>
    <row r="144" spans="1:12" ht="45" customHeight="1" x14ac:dyDescent="0.3">
      <c r="A144" s="19">
        <v>133</v>
      </c>
      <c r="C144" s="38" t="str">
        <f>IFERROR(HYPERLINK(INDEX(Data!D$3:D$172,MATCH($A144,Data!$A$3:$A$172,0)),INDEX(Data!C$3:C$172,MATCH($A144,Data!$A$3:$A$172,0))),"")</f>
        <v>How to make a poem</v>
      </c>
      <c r="D144" s="40" t="str">
        <f t="array" ref="D144">IFERROR(INDEX(Data!B$3:B$172,MATCH($A144,Data!$A$3:$A$172,0)),"")</f>
        <v>FutureLearn Limited</v>
      </c>
      <c r="E144" s="67" t="str">
        <f t="array" ref="E144">IFERROR(INDEX(Data!E$3:E$172,MATCH($A144,Data!$A$3:$A$172,0)),"")</f>
        <v>Learn how to 'make' your own poetry by exploring different poetic techniques and styles</v>
      </c>
      <c r="F144" s="68"/>
      <c r="G144" s="68"/>
      <c r="H144" s="39" t="str">
        <f t="array" ref="H144">IFERROR(INDEX(Data!G$3:G$172,MATCH($A144,Data!$A$3:$A$172,0)),"")</f>
        <v>KS4; KS5</v>
      </c>
      <c r="I144" s="40" t="str">
        <f t="array" ref="I144">IFERROR(INDEX(Data!F$3:F$172,MATCH($A144,Data!$A$3:$A$172,0)),"")</f>
        <v>Online Course</v>
      </c>
      <c r="J144" s="40" t="str">
        <f>IFERROR(INDEX(Data!H$3:H$172,MATCH($A144,Data!$A$3:$A$172,0)),"")</f>
        <v>Skill</v>
      </c>
      <c r="K144" s="40" t="str">
        <f>IFERROR(INDEX(Data!I$3:I$172,MATCH($A144,Data!$A$3:$A$172,0)),"")</f>
        <v>Extra-curricular pursuits; Creativity</v>
      </c>
      <c r="L144" s="14"/>
    </row>
    <row r="145" spans="1:12" ht="45" customHeight="1" x14ac:dyDescent="0.3">
      <c r="A145" s="19">
        <v>134</v>
      </c>
      <c r="C145" s="38" t="str">
        <f>IFERROR(HYPERLINK(INDEX(Data!D$3:D$172,MATCH($A145,Data!$A$3:$A$172,0)),INDEX(Data!C$3:C$172,MATCH($A145,Data!$A$3:$A$172,0))),"")</f>
        <v>An Introduction to Screenwriting</v>
      </c>
      <c r="D145" s="40" t="str">
        <f t="array" ref="D145">IFERROR(INDEX(Data!B$3:B$172,MATCH($A145,Data!$A$3:$A$172,0)),"")</f>
        <v>FutureLearn Limited</v>
      </c>
      <c r="E145" s="67" t="str">
        <f t="array" ref="E145">IFERROR(INDEX(Data!E$3:E$172,MATCH($A145,Data!$A$3:$A$172,0)),"")</f>
        <v>This online course explores the key concepts and fundamental principles involved in the process of screenwriting</v>
      </c>
      <c r="F145" s="68"/>
      <c r="G145" s="68"/>
      <c r="H145" s="39" t="str">
        <f t="array" ref="H145">IFERROR(INDEX(Data!G$3:G$172,MATCH($A145,Data!$A$3:$A$172,0)),"")</f>
        <v>KS4; KS5</v>
      </c>
      <c r="I145" s="40" t="str">
        <f t="array" ref="I145">IFERROR(INDEX(Data!F$3:F$172,MATCH($A145,Data!$A$3:$A$172,0)),"")</f>
        <v>Online Course</v>
      </c>
      <c r="J145" s="40" t="str">
        <f>IFERROR(INDEX(Data!H$3:H$172,MATCH($A145,Data!$A$3:$A$172,0)),"")</f>
        <v>Career option; Skill</v>
      </c>
      <c r="K145" s="40" t="str">
        <f>IFERROR(INDEX(Data!I$3:I$172,MATCH($A145,Data!$A$3:$A$172,0)),"")</f>
        <v>Creativity; Creative arts, design and fashion; Extra-curricular pursuits</v>
      </c>
      <c r="L145" s="14"/>
    </row>
    <row r="146" spans="1:12" ht="45" customHeight="1" x14ac:dyDescent="0.3">
      <c r="A146" s="19">
        <v>135</v>
      </c>
      <c r="C146" s="38" t="str">
        <f>IFERROR(HYPERLINK(INDEX(Data!D$3:D$172,MATCH($A146,Data!$A$3:$A$172,0)),INDEX(Data!C$3:C$172,MATCH($A146,Data!$A$3:$A$172,0))),"")</f>
        <v>Explore Filmmaking: from Script to Screen</v>
      </c>
      <c r="D146" s="40" t="str">
        <f t="array" ref="D146">IFERROR(INDEX(Data!B$3:B$172,MATCH($A146,Data!$A$3:$A$172,0)),"")</f>
        <v>FutureLearn Limited</v>
      </c>
      <c r="E146" s="67" t="str">
        <f t="array" ref="E146">IFERROR(INDEX(Data!E$3:E$172,MATCH($A146,Data!$A$3:$A$172,0)),"")</f>
        <v>Learn from award-winning filmmakers how films go from script to screen with this film production course from the BFI Film Academy</v>
      </c>
      <c r="F146" s="68"/>
      <c r="G146" s="68"/>
      <c r="H146" s="39" t="str">
        <f t="array" ref="H146">IFERROR(INDEX(Data!G$3:G$172,MATCH($A146,Data!$A$3:$A$172,0)),"")</f>
        <v>KS4; KS5</v>
      </c>
      <c r="I146" s="40" t="str">
        <f t="array" ref="I146">IFERROR(INDEX(Data!F$3:F$172,MATCH($A146,Data!$A$3:$A$172,0)),"")</f>
        <v>Online Course</v>
      </c>
      <c r="J146" s="40" t="str">
        <f>IFERROR(INDEX(Data!H$3:H$172,MATCH($A146,Data!$A$3:$A$172,0)),"")</f>
        <v>Career option; Skill</v>
      </c>
      <c r="K146" s="40" t="str">
        <f>IFERROR(INDEX(Data!I$3:I$172,MATCH($A146,Data!$A$3:$A$172,0)),"")</f>
        <v>Creativity; Creative arts, design and fashion; Extra-curricular pursuits</v>
      </c>
      <c r="L146" s="14"/>
    </row>
    <row r="147" spans="1:12" ht="45" customHeight="1" x14ac:dyDescent="0.3">
      <c r="A147" s="19">
        <v>136</v>
      </c>
      <c r="C147" s="38" t="str">
        <f>IFERROR(HYPERLINK(INDEX(Data!D$3:D$172,MATCH($A147,Data!$A$3:$A$172,0)),INDEX(Data!C$3:C$172,MATCH($A147,Data!$A$3:$A$172,0))),"")</f>
        <v>Explore Animation</v>
      </c>
      <c r="D147" s="40" t="str">
        <f t="array" ref="D147">IFERROR(INDEX(Data!B$3:B$172,MATCH($A147,Data!$A$3:$A$172,0)),"")</f>
        <v>FutureLearn Limited</v>
      </c>
      <c r="E147" s="67" t="str">
        <f t="array" ref="E147">IFERROR(INDEX(Data!E$3:E$172,MATCH($A147,Data!$A$3:$A$172,0)),"")</f>
        <v>Learn animation techniques, including stop motion, 2D, CGI and pixilation, with award-winning animators, in this course from NFTS</v>
      </c>
      <c r="F147" s="68"/>
      <c r="G147" s="68"/>
      <c r="H147" s="39" t="str">
        <f t="array" ref="H147">IFERROR(INDEX(Data!G$3:G$172,MATCH($A147,Data!$A$3:$A$172,0)),"")</f>
        <v>KS4; KS5</v>
      </c>
      <c r="I147" s="40" t="str">
        <f t="array" ref="I147">IFERROR(INDEX(Data!F$3:F$172,MATCH($A147,Data!$A$3:$A$172,0)),"")</f>
        <v>Online Course</v>
      </c>
      <c r="J147" s="40" t="str">
        <f>IFERROR(INDEX(Data!H$3:H$172,MATCH($A147,Data!$A$3:$A$172,0)),"")</f>
        <v>Career option; Skill</v>
      </c>
      <c r="K147" s="40" t="str">
        <f>IFERROR(INDEX(Data!I$3:I$172,MATCH($A147,Data!$A$3:$A$172,0)),"")</f>
        <v>Creativity; Creative arts, design and fashion; Extra-curricular pursuits</v>
      </c>
      <c r="L147" s="14"/>
    </row>
    <row r="148" spans="1:12" ht="45" customHeight="1" x14ac:dyDescent="0.3">
      <c r="A148" s="19">
        <v>137</v>
      </c>
      <c r="C148" s="38" t="str">
        <f>IFERROR(HYPERLINK(INDEX(Data!D$3:D$172,MATCH($A148,Data!$A$3:$A$172,0)),INDEX(Data!C$3:C$172,MATCH($A148,Data!$A$3:$A$172,0))),"")</f>
        <v>Social Media for Business</v>
      </c>
      <c r="D148" s="40" t="str">
        <f t="array" ref="D148">IFERROR(INDEX(Data!B$3:B$172,MATCH($A148,Data!$A$3:$A$172,0)),"")</f>
        <v>FutureLearn Limited</v>
      </c>
      <c r="E148" s="67" t="str">
        <f t="array" ref="E148">IFERROR(INDEX(Data!E$3:E$172,MATCH($A148,Data!$A$3:$A$172,0)),"")</f>
        <v>Learn how to use social media for business, from creating a social media presence to measuring success.</v>
      </c>
      <c r="F148" s="68"/>
      <c r="G148" s="68"/>
      <c r="H148" s="39" t="str">
        <f t="array" ref="H148">IFERROR(INDEX(Data!G$3:G$172,MATCH($A148,Data!$A$3:$A$172,0)),"")</f>
        <v>KS4; KS5</v>
      </c>
      <c r="I148" s="40" t="str">
        <f t="array" ref="I148">IFERROR(INDEX(Data!F$3:F$172,MATCH($A148,Data!$A$3:$A$172,0)),"")</f>
        <v>Online Course</v>
      </c>
      <c r="J148" s="40" t="str">
        <f>IFERROR(INDEX(Data!H$3:H$172,MATCH($A148,Data!$A$3:$A$172,0)),"")</f>
        <v>Career Option; Skill</v>
      </c>
      <c r="K148" s="40" t="str">
        <f>IFERROR(INDEX(Data!I$3:I$172,MATCH($A148,Data!$A$3:$A$172,0)),"")</f>
        <v>Computing and Technology; Finance and business; Marketing, media and PR; Extra-curricular pursuits</v>
      </c>
      <c r="L148" s="14"/>
    </row>
    <row r="149" spans="1:12" ht="45" customHeight="1" x14ac:dyDescent="0.3">
      <c r="A149" s="19">
        <v>138</v>
      </c>
      <c r="C149" s="38" t="str">
        <f>IFERROR(HYPERLINK(INDEX(Data!D$3:D$172,MATCH($A149,Data!$A$3:$A$172,0)),INDEX(Data!C$3:C$172,MATCH($A149,Data!$A$3:$A$172,0))),"")</f>
        <v>Introduction to Electrical Engineering</v>
      </c>
      <c r="D149" s="40" t="str">
        <f t="array" ref="D149">IFERROR(INDEX(Data!B$3:B$172,MATCH($A149,Data!$A$3:$A$172,0)),"")</f>
        <v>FutureLearn Limited</v>
      </c>
      <c r="E149" s="67" t="str">
        <f t="array" ref="E149">IFERROR(INDEX(Data!E$3:E$172,MATCH($A149,Data!$A$3:$A$172,0)),"")</f>
        <v>Get a taste of an electrical engineering degree. Build your confidence in communicating ideas and using technical vocabulary</v>
      </c>
      <c r="F149" s="68"/>
      <c r="G149" s="68"/>
      <c r="H149" s="39" t="str">
        <f t="array" ref="H149">IFERROR(INDEX(Data!G$3:G$172,MATCH($A149,Data!$A$3:$A$172,0)),"")</f>
        <v>KS4; KS5</v>
      </c>
      <c r="I149" s="40" t="str">
        <f t="array" ref="I149">IFERROR(INDEX(Data!F$3:F$172,MATCH($A149,Data!$A$3:$A$172,0)),"")</f>
        <v>Online Course</v>
      </c>
      <c r="J149" s="40" t="str">
        <f>IFERROR(INDEX(Data!H$3:H$172,MATCH($A149,Data!$A$3:$A$172,0)),"")</f>
        <v>Career option</v>
      </c>
      <c r="K149" s="40" t="str">
        <f>IFERROR(INDEX(Data!I$3:I$172,MATCH($A149,Data!$A$3:$A$172,0)),"")</f>
        <v>Extra-curricular pursuits; Engineering and manufacturing</v>
      </c>
      <c r="L149" s="14"/>
    </row>
    <row r="150" spans="1:12" ht="45" customHeight="1" x14ac:dyDescent="0.3">
      <c r="A150" s="19">
        <v>139</v>
      </c>
      <c r="C150" s="38" t="str">
        <f>IFERROR(HYPERLINK(INDEX(Data!D$3:D$172,MATCH($A150,Data!$A$3:$A$172,0)),INDEX(Data!C$3:C$172,MATCH($A150,Data!$A$3:$A$172,0))),"")</f>
        <v>Introduction to Flight Mechanics</v>
      </c>
      <c r="D150" s="40" t="str">
        <f t="array" ref="D150">IFERROR(INDEX(Data!B$3:B$172,MATCH($A150,Data!$A$3:$A$172,0)),"")</f>
        <v>FutureLearn Limited</v>
      </c>
      <c r="E150" s="67" t="str">
        <f t="array" ref="E150">IFERROR(INDEX(Data!E$3:E$172,MATCH($A150,Data!$A$3:$A$172,0)),"")</f>
        <v>Discover how airplanes work and explore simple flight mechanics: from take off and landing, to the physics of flight</v>
      </c>
      <c r="F150" s="68"/>
      <c r="G150" s="68"/>
      <c r="H150" s="39" t="str">
        <f t="array" ref="H150">IFERROR(INDEX(Data!G$3:G$172,MATCH($A150,Data!$A$3:$A$172,0)),"")</f>
        <v>KS4; KS5</v>
      </c>
      <c r="I150" s="40" t="str">
        <f t="array" ref="I150">IFERROR(INDEX(Data!F$3:F$172,MATCH($A150,Data!$A$3:$A$172,0)),"")</f>
        <v>Online Course</v>
      </c>
      <c r="J150" s="40" t="str">
        <f>IFERROR(INDEX(Data!H$3:H$172,MATCH($A150,Data!$A$3:$A$172,0)),"")</f>
        <v>Career option</v>
      </c>
      <c r="K150" s="40" t="str">
        <f>IFERROR(INDEX(Data!I$3:I$172,MATCH($A150,Data!$A$3:$A$172,0)),"")</f>
        <v>Extra-curricular pursuits; Engineering and manufacturing</v>
      </c>
      <c r="L150" s="14"/>
    </row>
    <row r="151" spans="1:12" ht="45" customHeight="1" x14ac:dyDescent="0.3">
      <c r="A151" s="19">
        <v>140</v>
      </c>
      <c r="C151" s="38" t="str">
        <f>IFERROR(HYPERLINK(INDEX(Data!D$3:D$172,MATCH($A151,Data!$A$3:$A$172,0)),INDEX(Data!C$3:C$172,MATCH($A151,Data!$A$3:$A$172,0))),"")</f>
        <v>Introduction to Atmospheric Chemistry</v>
      </c>
      <c r="D151" s="40" t="str">
        <f t="array" ref="D151">IFERROR(INDEX(Data!B$3:B$172,MATCH($A151,Data!$A$3:$A$172,0)),"")</f>
        <v>FutureLearn Limited</v>
      </c>
      <c r="E151" s="67" t="str">
        <f t="array" ref="E151">IFERROR(INDEX(Data!E$3:E$172,MATCH($A151,Data!$A$3:$A$172,0)),"")</f>
        <v>What can we learn about Earth, and other planets in and beyond our solar system, by studying their atmospheres? Discover in this free online course</v>
      </c>
      <c r="F151" s="68"/>
      <c r="G151" s="68"/>
      <c r="H151" s="39" t="str">
        <f t="array" ref="H151">IFERROR(INDEX(Data!G$3:G$172,MATCH($A151,Data!$A$3:$A$172,0)),"")</f>
        <v>KS4; KS5</v>
      </c>
      <c r="I151" s="40" t="str">
        <f t="array" ref="I151">IFERROR(INDEX(Data!F$3:F$172,MATCH($A151,Data!$A$3:$A$172,0)),"")</f>
        <v>Online Course</v>
      </c>
      <c r="J151" s="40" t="str">
        <f>IFERROR(INDEX(Data!H$3:H$172,MATCH($A151,Data!$A$3:$A$172,0)),"")</f>
        <v>Career option</v>
      </c>
      <c r="K151" s="40" t="str">
        <f>IFERROR(INDEX(Data!I$3:I$172,MATCH($A151,Data!$A$3:$A$172,0)),"")</f>
        <v>Extra-curricular pursuits; Science and pharmaceuticals</v>
      </c>
      <c r="L151" s="14"/>
    </row>
    <row r="152" spans="1:12" ht="45" customHeight="1" x14ac:dyDescent="0.3">
      <c r="A152" s="19">
        <v>141</v>
      </c>
      <c r="C152" s="38" t="str">
        <f>IFERROR(HYPERLINK(INDEX(Data!D$3:D$172,MATCH($A152,Data!$A$3:$A$172,0)),INDEX(Data!C$3:C$172,MATCH($A152,Data!$A$3:$A$172,0))),"")</f>
        <v>Introduction to Biochemistry</v>
      </c>
      <c r="D152" s="40" t="str">
        <f t="array" ref="D152">IFERROR(INDEX(Data!B$3:B$172,MATCH($A152,Data!$A$3:$A$172,0)),"")</f>
        <v>FutureLearn Limited</v>
      </c>
      <c r="E152" s="67" t="str">
        <f t="array" ref="E152">IFERROR(INDEX(Data!E$3:E$172,MATCH($A152,Data!$A$3:$A$172,0)),"")</f>
        <v>Explore the impact of biochemistry on energy and health and discover why biochemistry graduates are in demand; with the Biochemical Society</v>
      </c>
      <c r="F152" s="68"/>
      <c r="G152" s="68"/>
      <c r="H152" s="39" t="str">
        <f t="array" ref="H152">IFERROR(INDEX(Data!G$3:G$172,MATCH($A152,Data!$A$3:$A$172,0)),"")</f>
        <v>KS4; KS5</v>
      </c>
      <c r="I152" s="40" t="str">
        <f t="array" ref="I152">IFERROR(INDEX(Data!F$3:F$172,MATCH($A152,Data!$A$3:$A$172,0)),"")</f>
        <v>Online Course</v>
      </c>
      <c r="J152" s="40" t="str">
        <f>IFERROR(INDEX(Data!H$3:H$172,MATCH($A152,Data!$A$3:$A$172,0)),"")</f>
        <v>Career Option</v>
      </c>
      <c r="K152" s="40" t="str">
        <f>IFERROR(INDEX(Data!I$3:I$172,MATCH($A152,Data!$A$3:$A$172,0)),"")</f>
        <v>Extra-curricular pursuits; Science and pharmaceuticals; Healthcare</v>
      </c>
      <c r="L152" s="14"/>
    </row>
    <row r="153" spans="1:12" ht="45" customHeight="1" x14ac:dyDescent="0.3">
      <c r="A153" s="19">
        <v>142</v>
      </c>
      <c r="C153" s="38" t="str">
        <f>IFERROR(HYPERLINK(INDEX(Data!D$3:D$172,MATCH($A153,Data!$A$3:$A$172,0)),INDEX(Data!C$3:C$172,MATCH($A153,Data!$A$3:$A$172,0))),"")</f>
        <v>Are Prisons a Suitable Punishment?</v>
      </c>
      <c r="D153" s="40" t="str">
        <f t="array" ref="D153">IFERROR(INDEX(Data!B$3:B$172,MATCH($A153,Data!$A$3:$A$172,0)),"")</f>
        <v>FutureLearn Limited</v>
      </c>
      <c r="E153" s="67" t="str">
        <f t="array" ref="E153">IFERROR(INDEX(Data!E$3:E$172,MATCH($A153,Data!$A$3:$A$172,0)),"")</f>
        <v>Explore life inside UK prisons. Learn whether this type of punishment reduces crime and if rehabilitation can prevent reoffending</v>
      </c>
      <c r="F153" s="68"/>
      <c r="G153" s="68"/>
      <c r="H153" s="39" t="str">
        <f t="array" ref="H153">IFERROR(INDEX(Data!G$3:G$172,MATCH($A153,Data!$A$3:$A$172,0)),"")</f>
        <v>KS4; KS5</v>
      </c>
      <c r="I153" s="40" t="str">
        <f t="array" ref="I153">IFERROR(INDEX(Data!F$3:F$172,MATCH($A153,Data!$A$3:$A$172,0)),"")</f>
        <v>Online Course</v>
      </c>
      <c r="J153" s="40" t="str">
        <f>IFERROR(INDEX(Data!H$3:H$172,MATCH($A153,Data!$A$3:$A$172,0)),"")</f>
        <v>Characteristic; Knowledge</v>
      </c>
      <c r="K153" s="40" t="str">
        <f>IFERROR(INDEX(Data!I$3:I$172,MATCH($A153,Data!$A$3:$A$172,0)),"")</f>
        <v>Extra-curricular pursuits; Kindness and compassion; Media Literacy and critical thinking; Different cultures, beliefs and opinions; British Politics, Society and Values</v>
      </c>
      <c r="L153" s="14"/>
    </row>
    <row r="154" spans="1:12" ht="45" customHeight="1" x14ac:dyDescent="0.3">
      <c r="A154" s="19">
        <v>143</v>
      </c>
      <c r="C154" s="38" t="str">
        <f>IFERROR(HYPERLINK(INDEX(Data!D$3:D$172,MATCH($A154,Data!$A$3:$A$172,0)),INDEX(Data!C$3:C$172,MATCH($A154,Data!$A$3:$A$172,0))),"")</f>
        <v>Sport for Sustainable Development</v>
      </c>
      <c r="D154" s="40" t="str">
        <f t="array" ref="D154">IFERROR(INDEX(Data!B$3:B$172,MATCH($A154,Data!$A$3:$A$172,0)),"")</f>
        <v>FutureLearn Limited</v>
      </c>
      <c r="E154" s="67" t="str">
        <f t="array" ref="E154">IFERROR(INDEX(Data!E$3:E$172,MATCH($A154,Data!$A$3:$A$172,0)),"")</f>
        <v>Explore the ways in which sports can actively contribute to the advancements of the Sustainable Development Goals</v>
      </c>
      <c r="F154" s="68"/>
      <c r="G154" s="68"/>
      <c r="H154" s="39" t="str">
        <f t="array" ref="H154">IFERROR(INDEX(Data!G$3:G$172,MATCH($A154,Data!$A$3:$A$172,0)),"")</f>
        <v>KS4; KS5</v>
      </c>
      <c r="I154" s="40" t="str">
        <f t="array" ref="I154">IFERROR(INDEX(Data!F$3:F$172,MATCH($A154,Data!$A$3:$A$172,0)),"")</f>
        <v>Online Course</v>
      </c>
      <c r="J154" s="40" t="str">
        <f>IFERROR(INDEX(Data!H$3:H$172,MATCH($A154,Data!$A$3:$A$172,0)),"")</f>
        <v>Career Option; Characteristic</v>
      </c>
      <c r="K154" s="40" t="str">
        <f>IFERROR(INDEX(Data!I$3:I$172,MATCH($A154,Data!$A$3:$A$172,0)),"")</f>
        <v>Extra-curricular pursuits; Sport, health and fitness; Charity and voluntary work; Kindness and compassion</v>
      </c>
      <c r="L154" s="14"/>
    </row>
    <row r="155" spans="1:12" ht="45" customHeight="1" x14ac:dyDescent="0.3">
      <c r="A155" s="19">
        <v>144</v>
      </c>
      <c r="C155" s="38" t="str">
        <f>IFERROR(HYPERLINK(INDEX(Data!D$3:D$172,MATCH($A155,Data!$A$3:$A$172,0)),INDEX(Data!C$3:C$172,MATCH($A155,Data!$A$3:$A$172,0))),"")</f>
        <v>Introduction to Songwriting</v>
      </c>
      <c r="D155" s="40" t="str">
        <f t="array" ref="D155">IFERROR(INDEX(Data!B$3:B$172,MATCH($A155,Data!$A$3:$A$172,0)),"")</f>
        <v>FutureLearn Limited</v>
      </c>
      <c r="E155" s="67" t="str">
        <f t="array" ref="E155">IFERROR(INDEX(Data!E$3:E$172,MATCH($A155,Data!$A$3:$A$172,0)),"")</f>
        <v>Get a practical introduction to the mechanics of songwriting and meet established songwriters with this free online course</v>
      </c>
      <c r="F155" s="68"/>
      <c r="G155" s="68"/>
      <c r="H155" s="39" t="str">
        <f t="array" ref="H155">IFERROR(INDEX(Data!G$3:G$172,MATCH($A155,Data!$A$3:$A$172,0)),"")</f>
        <v>KS4; KS5</v>
      </c>
      <c r="I155" s="40" t="str">
        <f t="array" ref="I155">IFERROR(INDEX(Data!F$3:F$172,MATCH($A155,Data!$A$3:$A$172,0)),"")</f>
        <v>Online Course</v>
      </c>
      <c r="J155" s="40" t="str">
        <f>IFERROR(INDEX(Data!H$3:H$172,MATCH($A155,Data!$A$3:$A$172,0)),"")</f>
        <v>Skill; Career option</v>
      </c>
      <c r="K155" s="40" t="str">
        <f>IFERROR(INDEX(Data!I$3:I$172,MATCH($A155,Data!$A$3:$A$172,0)),"")</f>
        <v>Creativity; Extra-curricular pursuits; Music and performing arts</v>
      </c>
      <c r="L155" s="14"/>
    </row>
    <row r="156" spans="1:12" ht="45" customHeight="1" x14ac:dyDescent="0.3">
      <c r="A156" s="19">
        <v>145</v>
      </c>
      <c r="C156" s="38" t="str">
        <f>IFERROR(HYPERLINK(INDEX(Data!D$3:D$172,MATCH($A156,Data!$A$3:$A$172,0)),INDEX(Data!C$3:C$172,MATCH($A156,Data!$A$3:$A$172,0))),"")</f>
        <v>Introduction to Nutrition and Food Safety</v>
      </c>
      <c r="D156" s="40" t="str">
        <f t="array" ref="D156">IFERROR(INDEX(Data!B$3:B$172,MATCH($A156,Data!$A$3:$A$172,0)),"")</f>
        <v>FutureLearn Limited</v>
      </c>
      <c r="E156" s="67" t="str">
        <f t="array" ref="E156">IFERROR(INDEX(Data!E$3:E$172,MATCH($A156,Data!$A$3:$A$172,0)),"")</f>
        <v>Discover the importance of nutrition and a balanced diet, and build your understanding of food safety and what foods can harm us</v>
      </c>
      <c r="F156" s="68"/>
      <c r="G156" s="68"/>
      <c r="H156" s="39" t="str">
        <f t="array" ref="H156">IFERROR(INDEX(Data!G$3:G$172,MATCH($A156,Data!$A$3:$A$172,0)),"")</f>
        <v>KS4; KS5</v>
      </c>
      <c r="I156" s="40" t="str">
        <f t="array" ref="I156">IFERROR(INDEX(Data!F$3:F$172,MATCH($A156,Data!$A$3:$A$172,0)),"")</f>
        <v>Online Course</v>
      </c>
      <c r="J156" s="40" t="str">
        <f>IFERROR(INDEX(Data!H$3:H$172,MATCH($A156,Data!$A$3:$A$172,0)),"")</f>
        <v>Career option; Knowledge</v>
      </c>
      <c r="K156" s="40" t="str">
        <f>IFERROR(INDEX(Data!I$3:I$172,MATCH($A156,Data!$A$3:$A$172,0)),"")</f>
        <v>Extra-curricular pursuits; Hospitality, catering and events management; Staying healthy: Lifestyle, diet, and assessing risks</v>
      </c>
      <c r="L156" s="14"/>
    </row>
    <row r="157" spans="1:12" ht="45" customHeight="1" x14ac:dyDescent="0.3">
      <c r="A157" s="19">
        <v>146</v>
      </c>
      <c r="C157" s="38" t="str">
        <f>IFERROR(HYPERLINK(INDEX(Data!D$3:D$172,MATCH($A157,Data!$A$3:$A$172,0)),INDEX(Data!C$3:C$172,MATCH($A157,Data!$A$3:$A$172,0))),"")</f>
        <v>Mindfulness for Wellbeing and Peak Performance</v>
      </c>
      <c r="D157" s="40" t="str">
        <f t="array" ref="D157">IFERROR(INDEX(Data!B$3:B$172,MATCH($A157,Data!$A$3:$A$172,0)),"")</f>
        <v>FutureLearn Limited</v>
      </c>
      <c r="E157" s="67" t="str">
        <f t="array" ref="E157">IFERROR(INDEX(Data!E$3:E$172,MATCH($A157,Data!$A$3:$A$172,0)),"")</f>
        <v>Learn mindfulness techniques to reduce stress and improve your wellbeing and work/study performance in this online course</v>
      </c>
      <c r="F157" s="68"/>
      <c r="G157" s="68"/>
      <c r="H157" s="39" t="str">
        <f t="array" ref="H157">IFERROR(INDEX(Data!G$3:G$172,MATCH($A157,Data!$A$3:$A$172,0)),"")</f>
        <v>KS4; KS5</v>
      </c>
      <c r="I157" s="40" t="str">
        <f t="array" ref="I157">IFERROR(INDEX(Data!F$3:F$172,MATCH($A157,Data!$A$3:$A$172,0)),"")</f>
        <v>Online Course</v>
      </c>
      <c r="J157" s="40" t="str">
        <f>IFERROR(INDEX(Data!H$3:H$172,MATCH($A157,Data!$A$3:$A$172,0)),"")</f>
        <v>Characteristic; Knowledge; Skill</v>
      </c>
      <c r="K157" s="40" t="str">
        <f>IFERROR(INDEX(Data!I$3:I$172,MATCH($A157,Data!$A$3:$A$172,0)),"")</f>
        <v>Self-awareness; Calmness; Mental and emotional wellbeing; Self-development; Extra-curricular pursuits</v>
      </c>
      <c r="L157" s="14"/>
    </row>
    <row r="158" spans="1:12" ht="45" customHeight="1" x14ac:dyDescent="0.3">
      <c r="A158" s="19">
        <v>147</v>
      </c>
      <c r="C158" s="38" t="str">
        <f>IFERROR(HYPERLINK(INDEX(Data!D$3:D$172,MATCH($A158,Data!$A$3:$A$172,0)),INDEX(Data!C$3:C$172,MATCH($A158,Data!$A$3:$A$172,0))),"")</f>
        <v>Interview Skills Course</v>
      </c>
      <c r="D158" s="40" t="str">
        <f t="array" ref="D158">IFERROR(INDEX(Data!B$3:B$172,MATCH($A158,Data!$A$3:$A$172,0)),"")</f>
        <v>FutureLearn Limited</v>
      </c>
      <c r="E158" s="67" t="str">
        <f t="array" ref="E158">IFERROR(INDEX(Data!E$3:E$172,MATCH($A158,Data!$A$3:$A$172,0)),"")</f>
        <v>Discover how to get your dream job or course place with this interview skills training course, designed by careers experts</v>
      </c>
      <c r="F158" s="68"/>
      <c r="G158" s="68"/>
      <c r="H158" s="39" t="str">
        <f t="array" ref="H158">IFERROR(INDEX(Data!G$3:G$172,MATCH($A158,Data!$A$3:$A$172,0)),"")</f>
        <v>KS4; KS5</v>
      </c>
      <c r="I158" s="40" t="str">
        <f t="array" ref="I158">IFERROR(INDEX(Data!F$3:F$172,MATCH($A158,Data!$A$3:$A$172,0)),"")</f>
        <v>Online Course</v>
      </c>
      <c r="J158" s="40" t="str">
        <f>IFERROR(INDEX(Data!H$3:H$172,MATCH($A158,Data!$A$3:$A$172,0)),"")</f>
        <v>Skill</v>
      </c>
      <c r="K158" s="40" t="str">
        <f>IFERROR(INDEX(Data!I$3:I$172,MATCH($A158,Data!$A$3:$A$172,0)),"")</f>
        <v>Ambition; Self-development; Communication; Extra-curricular pursuits</v>
      </c>
      <c r="L158" s="14"/>
    </row>
    <row r="159" spans="1:12" ht="45" customHeight="1" x14ac:dyDescent="0.3">
      <c r="A159" s="19">
        <v>148</v>
      </c>
      <c r="C159" s="38" t="str">
        <f>IFERROR(HYPERLINK(INDEX(Data!D$3:D$172,MATCH($A159,Data!$A$3:$A$172,0)),INDEX(Data!C$3:C$172,MATCH($A159,Data!$A$3:$A$172,0))),"")</f>
        <v>Application Writing Course</v>
      </c>
      <c r="D159" s="40" t="str">
        <f t="array" ref="D159">IFERROR(INDEX(Data!B$3:B$172,MATCH($A159,Data!$A$3:$A$172,0)),"")</f>
        <v>FutureLearn Limited</v>
      </c>
      <c r="E159" s="67" t="str">
        <f t="array" ref="E159">IFERROR(INDEX(Data!E$3:E$172,MATCH($A159,Data!$A$3:$A$172,0)),"")</f>
        <v>This free three week course will help you produce a perfect CV, application and online profile when applying for a job or course</v>
      </c>
      <c r="F159" s="68"/>
      <c r="G159" s="68"/>
      <c r="H159" s="39" t="str">
        <f t="array" ref="H159">IFERROR(INDEX(Data!G$3:G$172,MATCH($A159,Data!$A$3:$A$172,0)),"")</f>
        <v>KS4; KS5</v>
      </c>
      <c r="I159" s="40" t="str">
        <f t="array" ref="I159">IFERROR(INDEX(Data!F$3:F$172,MATCH($A159,Data!$A$3:$A$172,0)),"")</f>
        <v>Online Course</v>
      </c>
      <c r="J159" s="40" t="str">
        <f>IFERROR(INDEX(Data!H$3:H$172,MATCH($A159,Data!$A$3:$A$172,0)),"")</f>
        <v>Skill</v>
      </c>
      <c r="K159" s="40" t="str">
        <f>IFERROR(INDEX(Data!I$3:I$172,MATCH($A159,Data!$A$3:$A$172,0)),"")</f>
        <v>Ambition; Self-development; Communication; Extra-curricular pursuits</v>
      </c>
      <c r="L159" s="14"/>
    </row>
    <row r="160" spans="1:12" ht="45" customHeight="1" x14ac:dyDescent="0.3">
      <c r="A160" s="19">
        <v>149</v>
      </c>
      <c r="C160" s="38" t="str">
        <f>IFERROR(HYPERLINK(INDEX(Data!D$3:D$172,MATCH($A160,Data!$A$3:$A$172,0)),INDEX(Data!C$3:C$172,MATCH($A160,Data!$A$3:$A$172,0))),"")</f>
        <v>Care Home Nursing: Changing Perceptions</v>
      </c>
      <c r="D160" s="40" t="str">
        <f t="array" ref="D160">IFERROR(INDEX(Data!B$3:B$172,MATCH($A160,Data!$A$3:$A$172,0)),"")</f>
        <v>FutureLearn Limited</v>
      </c>
      <c r="E160" s="67" t="str">
        <f t="array" ref="E160">IFERROR(INDEX(Data!E$3:E$172,MATCH($A160,Data!$A$3:$A$172,0)),"")</f>
        <v>Challenge your opinion of what it's like to be a care home nurse and understand their importance and varied responsibilities</v>
      </c>
      <c r="F160" s="68"/>
      <c r="G160" s="68"/>
      <c r="H160" s="39" t="str">
        <f t="array" ref="H160">IFERROR(INDEX(Data!G$3:G$172,MATCH($A160,Data!$A$3:$A$172,0)),"")</f>
        <v>KS4; KS5</v>
      </c>
      <c r="I160" s="40" t="str">
        <f t="array" ref="I160">IFERROR(INDEX(Data!F$3:F$172,MATCH($A160,Data!$A$3:$A$172,0)),"")</f>
        <v>Online Course</v>
      </c>
      <c r="J160" s="40" t="str">
        <f>IFERROR(INDEX(Data!H$3:H$172,MATCH($A160,Data!$A$3:$A$172,0)),"")</f>
        <v>Skill; Career Option; Characteristic</v>
      </c>
      <c r="K160" s="40" t="str">
        <f>IFERROR(INDEX(Data!I$3:I$172,MATCH($A160,Data!$A$3:$A$172,0)),"")</f>
        <v>Self-development; Extra-curricular pursuits; Healthcare; Social work and counselling; Kindness and compassion</v>
      </c>
      <c r="L160" s="14"/>
    </row>
    <row r="161" spans="1:12" ht="45" customHeight="1" x14ac:dyDescent="0.3">
      <c r="A161" s="19">
        <v>150</v>
      </c>
      <c r="C161" s="38" t="str">
        <f>IFERROR(HYPERLINK(INDEX(Data!D$3:D$172,MATCH($A161,Data!$A$3:$A$172,0)),INDEX(Data!C$3:C$172,MATCH($A161,Data!$A$3:$A$172,0))),"")</f>
        <v>Would a Career in Science suit me?</v>
      </c>
      <c r="D161" s="40" t="str">
        <f t="array" ref="D161">IFERROR(INDEX(Data!B$3:B$172,MATCH($A161,Data!$A$3:$A$172,0)),"")</f>
        <v>GTI Media</v>
      </c>
      <c r="E161" s="67" t="str">
        <f t="array" ref="E161">IFERROR(INDEX(Data!E$3:E$172,MATCH($A161,Data!$A$3:$A$172,0)),"")</f>
        <v>Article about the skills and qualities needed to be a scientist, and what to expect from a career in science, such as office hours, travel and professional development.</v>
      </c>
      <c r="F161" s="68"/>
      <c r="G161" s="68"/>
      <c r="H161" s="39" t="str">
        <f t="array" ref="H161">IFERROR(INDEX(Data!G$3:G$172,MATCH($A161,Data!$A$3:$A$172,0)),"")</f>
        <v>KS4; KS5</v>
      </c>
      <c r="I161" s="40" t="str">
        <f t="array" ref="I161">IFERROR(INDEX(Data!F$3:F$172,MATCH($A161,Data!$A$3:$A$172,0)),"")</f>
        <v>Article; Search Tool</v>
      </c>
      <c r="J161" s="40" t="str">
        <f>IFERROR(INDEX(Data!H$3:H$172,MATCH($A161,Data!$A$3:$A$172,0)),"")</f>
        <v>Career Option</v>
      </c>
      <c r="K161" s="40" t="str">
        <f>IFERROR(INDEX(Data!I$3:I$172,MATCH($A161,Data!$A$3:$A$172,0)),"")</f>
        <v>Science and pharmaceuticals</v>
      </c>
      <c r="L161" s="14"/>
    </row>
    <row r="162" spans="1:12" ht="45" customHeight="1" x14ac:dyDescent="0.3">
      <c r="A162" s="19">
        <v>151</v>
      </c>
      <c r="C162" s="38" t="str">
        <f>IFERROR(HYPERLINK(INDEX(Data!D$3:D$172,MATCH($A162,Data!$A$3:$A$172,0)),INDEX(Data!C$3:C$172,MATCH($A162,Data!$A$3:$A$172,0))),"")</f>
        <v>Observe GP</v>
      </c>
      <c r="D162" s="40" t="str">
        <f t="array" ref="D162">IFERROR(INDEX(Data!B$3:B$172,MATCH($A162,Data!$A$3:$A$172,0)),"")</f>
        <v>Royal College of General Practitioners</v>
      </c>
      <c r="E162" s="67" t="str">
        <f t="array" ref="E162">IFERROR(INDEX(Data!E$3:E$172,MATCH($A162,Data!$A$3:$A$172,0)),"")</f>
        <v>Free interactive video platform providing insights into the role of a GP and the wider primary care team</v>
      </c>
      <c r="F162" s="68"/>
      <c r="G162" s="68"/>
      <c r="H162" s="39" t="str">
        <f t="array" ref="H162">IFERROR(INDEX(Data!G$3:G$172,MATCH($A162,Data!$A$3:$A$172,0)),"")</f>
        <v>KS5</v>
      </c>
      <c r="I162" s="40" t="str">
        <f t="array" ref="I162">IFERROR(INDEX(Data!F$3:F$172,MATCH($A162,Data!$A$3:$A$172,0)),"")</f>
        <v>Video</v>
      </c>
      <c r="J162" s="40" t="str">
        <f>IFERROR(INDEX(Data!H$3:H$172,MATCH($A162,Data!$A$3:$A$172,0)),"")</f>
        <v>Career Option</v>
      </c>
      <c r="K162" s="40" t="str">
        <f>IFERROR(INDEX(Data!I$3:I$172,MATCH($A162,Data!$A$3:$A$172,0)),"")</f>
        <v>Work experience; Healthcare</v>
      </c>
      <c r="L162" s="14"/>
    </row>
    <row r="163" spans="1:12" ht="45" customHeight="1" x14ac:dyDescent="0.3">
      <c r="A163" s="19">
        <v>152</v>
      </c>
      <c r="C163" s="38" t="str">
        <f>IFERROR(HYPERLINK(INDEX(Data!D$3:D$172,MATCH($A163,Data!$A$3:$A$172,0)),INDEX(Data!C$3:C$172,MATCH($A163,Data!$A$3:$A$172,0))),"")</f>
        <v>BAE Learning Hub</v>
      </c>
      <c r="D163" s="40" t="str">
        <f t="array" ref="D163">IFERROR(INDEX(Data!B$3:B$172,MATCH($A163,Data!$A$3:$A$172,0)),"")</f>
        <v>BAE Systems</v>
      </c>
      <c r="E163" s="67" t="str">
        <f t="array" ref="E163">IFERROR(INDEX(Data!E$3:E$172,MATCH($A163,Data!$A$3:$A$172,0)),"")</f>
        <v>A collection of activities designed to teach engineering, problem solving and programming</v>
      </c>
      <c r="F163" s="68"/>
      <c r="G163" s="68"/>
      <c r="H163" s="39" t="str">
        <f t="array" ref="H163">IFERROR(INDEX(Data!G$3:G$172,MATCH($A163,Data!$A$3:$A$172,0)),"")</f>
        <v>KS3</v>
      </c>
      <c r="I163" s="40" t="str">
        <f t="array" ref="I163">IFERROR(INDEX(Data!F$3:F$172,MATCH($A163,Data!$A$3:$A$172,0)),"")</f>
        <v>Lots!; Video; Article</v>
      </c>
      <c r="J163" s="40" t="str">
        <f>IFERROR(INDEX(Data!H$3:H$172,MATCH($A163,Data!$A$3:$A$172,0)),"")</f>
        <v>Career Option</v>
      </c>
      <c r="K163" s="40" t="str">
        <f>IFERROR(INDEX(Data!I$3:I$172,MATCH($A163,Data!$A$3:$A$172,0)),"")</f>
        <v>Problem Solving; Engineering and manufacturing</v>
      </c>
      <c r="L163" s="14"/>
    </row>
    <row r="164" spans="1:12" ht="45" customHeight="1" x14ac:dyDescent="0.3">
      <c r="A164" s="19">
        <v>153</v>
      </c>
      <c r="C164" s="38" t="str">
        <f>IFERROR(HYPERLINK(INDEX(Data!D$3:D$172,MATCH($A164,Data!$A$3:$A$172,0)),INDEX(Data!C$3:C$172,MATCH($A164,Data!$A$3:$A$172,0))),"")</f>
        <v>Would a career in Teaching and Education suit me?</v>
      </c>
      <c r="D164" s="40" t="str">
        <f t="array" ref="D164">IFERROR(INDEX(Data!B$3:B$172,MATCH($A164,Data!$A$3:$A$172,0)),"")</f>
        <v>GTI Media</v>
      </c>
      <c r="E164" s="67" t="str">
        <f t="array" ref="E164">IFERROR(INDEX(Data!E$3:E$172,MATCH($A164,Data!$A$3:$A$172,0)),"")</f>
        <v>Article about the kind of person who makes a successful teacher, and some questions to ask yourself before choosing this career path.</v>
      </c>
      <c r="F164" s="68"/>
      <c r="G164" s="68"/>
      <c r="H164" s="39" t="str">
        <f t="array" ref="H164">IFERROR(INDEX(Data!G$3:G$172,MATCH($A164,Data!$A$3:$A$172,0)),"")</f>
        <v>KS4; KS5</v>
      </c>
      <c r="I164" s="40" t="str">
        <f t="array" ref="I164">IFERROR(INDEX(Data!F$3:F$172,MATCH($A164,Data!$A$3:$A$172,0)),"")</f>
        <v>Article; Search Tool</v>
      </c>
      <c r="J164" s="40" t="str">
        <f>IFERROR(INDEX(Data!H$3:H$172,MATCH($A164,Data!$A$3:$A$172,0)),"")</f>
        <v>Career Option</v>
      </c>
      <c r="K164" s="40" t="str">
        <f>IFERROR(INDEX(Data!I$3:I$172,MATCH($A164,Data!$A$3:$A$172,0)),"")</f>
        <v>Teaching and education</v>
      </c>
      <c r="L164" s="14"/>
    </row>
    <row r="165" spans="1:12" ht="45" customHeight="1" x14ac:dyDescent="0.3">
      <c r="A165" s="19">
        <v>154</v>
      </c>
      <c r="C165" s="38" t="str">
        <f>IFERROR(HYPERLINK(INDEX(Data!D$3:D$172,MATCH($A165,Data!$A$3:$A$172,0)),INDEX(Data!C$3:C$172,MATCH($A165,Data!$A$3:$A$172,0))),"")</f>
        <v>Young Minds - Anger</v>
      </c>
      <c r="D165" s="40" t="str">
        <f t="array" ref="D165">IFERROR(INDEX(Data!B$3:B$172,MATCH($A165,Data!$A$3:$A$172,0)),"")</f>
        <v>Young Minds</v>
      </c>
      <c r="E165" s="67" t="str">
        <f t="array" ref="E165">IFERROR(INDEX(Data!E$3:E$172,MATCH($A165,Data!$A$3:$A$172,0)),"")</f>
        <v>Advice about feelings of anger and aggression: why you might feel them, how they can affect you, and some ways of managing them and keeping calm</v>
      </c>
      <c r="F165" s="68"/>
      <c r="G165" s="68"/>
      <c r="H165" s="39" t="str">
        <f t="array" ref="H165">IFERROR(INDEX(Data!G$3:G$172,MATCH($A165,Data!$A$3:$A$172,0)),"")</f>
        <v>KS3; KS4; KS5</v>
      </c>
      <c r="I165" s="40" t="str">
        <f t="array" ref="I165">IFERROR(INDEX(Data!F$3:F$172,MATCH($A165,Data!$A$3:$A$172,0)),"")</f>
        <v>Article</v>
      </c>
      <c r="J165" s="40" t="str">
        <f>IFERROR(INDEX(Data!H$3:H$172,MATCH($A165,Data!$A$3:$A$172,0)),"")</f>
        <v>Characteristic</v>
      </c>
      <c r="K165" s="40" t="str">
        <f>IFERROR(INDEX(Data!I$3:I$172,MATCH($A165,Data!$A$3:$A$172,0)),"")</f>
        <v>Mental and emotional wellbeing; Calmness</v>
      </c>
      <c r="L165" s="14"/>
    </row>
    <row r="166" spans="1:12" ht="45" customHeight="1" x14ac:dyDescent="0.3">
      <c r="A166" s="19">
        <v>155</v>
      </c>
      <c r="C166" s="38" t="str">
        <f>IFERROR(HYPERLINK(INDEX(Data!D$3:D$172,MATCH($A166,Data!$A$3:$A$172,0)),INDEX(Data!C$3:C$172,MATCH($A166,Data!$A$3:$A$172,0))),"")</f>
        <v>The Day: News to Open Minds</v>
      </c>
      <c r="D166" s="40" t="str">
        <f t="array" ref="D166">IFERROR(INDEX(Data!B$3:B$172,MATCH($A166,Data!$A$3:$A$172,0)),"")</f>
        <v>The Day News &amp; Media Ltd</v>
      </c>
      <c r="E166" s="67" t="str">
        <f t="array" ref="E166">IFERROR(INDEX(Data!E$3:E$172,MATCH($A166,Data!$A$3:$A$172,0)),"")</f>
        <v>An accessible online news source targeted at young people</v>
      </c>
      <c r="F166" s="68"/>
      <c r="G166" s="68"/>
      <c r="H166" s="39" t="str">
        <f t="array" ref="H166">IFERROR(INDEX(Data!G$3:G$172,MATCH($A166,Data!$A$3:$A$172,0)),"")</f>
        <v>KS3; KS4; KS5</v>
      </c>
      <c r="I166" s="40" t="str">
        <f t="array" ref="I166">IFERROR(INDEX(Data!F$3:F$172,MATCH($A166,Data!$A$3:$A$172,0)),"")</f>
        <v>Article; Search Tool</v>
      </c>
      <c r="J166" s="40" t="str">
        <f>IFERROR(INDEX(Data!H$3:H$172,MATCH($A166,Data!$A$3:$A$172,0)),"")</f>
        <v>Knowledge</v>
      </c>
      <c r="K166" s="40">
        <f>IFERROR(INDEX(Data!I$3:I$172,MATCH($A166,Data!$A$3:$A$172,0)),"")</f>
        <v>0</v>
      </c>
      <c r="L166" s="14"/>
    </row>
    <row r="167" spans="1:12" ht="45" customHeight="1" x14ac:dyDescent="0.3">
      <c r="A167" s="19">
        <v>156</v>
      </c>
      <c r="C167" s="38" t="str">
        <f>IFERROR(HYPERLINK(INDEX(Data!D$3:D$172,MATCH($A167,Data!$A$3:$A$172,0)),INDEX(Data!C$3:C$172,MATCH($A167,Data!$A$3:$A$172,0))),"")</f>
        <v>Thinking About Teaching</v>
      </c>
      <c r="D167" s="40" t="str">
        <f t="array" ref="D167">IFERROR(INDEX(Data!B$3:B$172,MATCH($A167,Data!$A$3:$A$172,0)),"")</f>
        <v>FutureLearn Limited</v>
      </c>
      <c r="E167" s="67" t="str">
        <f t="array" ref="E167">IFERROR(INDEX(Data!E$3:E$172,MATCH($A167,Data!$A$3:$A$172,0)),"")</f>
        <v>Want to know what life as a teacher is really like? This course goes into more detail about the job and lifestyle</v>
      </c>
      <c r="F167" s="68"/>
      <c r="G167" s="68"/>
      <c r="H167" s="39" t="str">
        <f t="array" ref="H167">IFERROR(INDEX(Data!G$3:G$172,MATCH($A167,Data!$A$3:$A$172,0)),"")</f>
        <v>KS4; KS5</v>
      </c>
      <c r="I167" s="40" t="str">
        <f t="array" ref="I167">IFERROR(INDEX(Data!F$3:F$172,MATCH($A167,Data!$A$3:$A$172,0)),"")</f>
        <v>Online Course</v>
      </c>
      <c r="J167" s="40" t="str">
        <f>IFERROR(INDEX(Data!H$3:H$172,MATCH($A167,Data!$A$3:$A$172,0)),"")</f>
        <v>Career Option</v>
      </c>
      <c r="K167" s="40" t="str">
        <f>IFERROR(INDEX(Data!I$3:I$172,MATCH($A167,Data!$A$3:$A$172,0)),"")</f>
        <v>Teaching and education</v>
      </c>
      <c r="L167" s="14"/>
    </row>
    <row r="168" spans="1:12" ht="45" customHeight="1" x14ac:dyDescent="0.3">
      <c r="A168" s="19">
        <v>157</v>
      </c>
      <c r="C168" s="38" t="str">
        <f>IFERROR(HYPERLINK(INDEX(Data!D$3:D$172,MATCH($A168,Data!$A$3:$A$172,0)),INDEX(Data!C$3:C$172,MATCH($A168,Data!$A$3:$A$172,0))),"")</f>
        <v>Young Minds - Anxiety</v>
      </c>
      <c r="D168" s="40" t="str">
        <f t="array" ref="D168">IFERROR(INDEX(Data!B$3:B$172,MATCH($A168,Data!$A$3:$A$172,0)),"")</f>
        <v>Young Minds</v>
      </c>
      <c r="E168" s="67" t="str">
        <f t="array" ref="E168">IFERROR(INDEX(Data!E$3:E$172,MATCH($A168,Data!$A$3:$A$172,0)),"")</f>
        <v>Advice about Anxiety: what it is; the symptoms; the options for coping with it; and where you can get help if you need it</v>
      </c>
      <c r="F168" s="68"/>
      <c r="G168" s="68"/>
      <c r="H168" s="39" t="str">
        <f t="array" ref="H168">IFERROR(INDEX(Data!G$3:G$172,MATCH($A168,Data!$A$3:$A$172,0)),"")</f>
        <v>KS3; KS4; KS5</v>
      </c>
      <c r="I168" s="40" t="str">
        <f t="array" ref="I168">IFERROR(INDEX(Data!F$3:F$172,MATCH($A168,Data!$A$3:$A$172,0)),"")</f>
        <v>Article</v>
      </c>
      <c r="J168" s="40" t="str">
        <f>IFERROR(INDEX(Data!H$3:H$172,MATCH($A168,Data!$A$3:$A$172,0)),"")</f>
        <v>Characteristic; Wellbeing</v>
      </c>
      <c r="K168" s="40" t="str">
        <f>IFERROR(INDEX(Data!I$3:I$172,MATCH($A168,Data!$A$3:$A$172,0)),"")</f>
        <v>Mental and emotional wellbeing; Calmness; Self-esteem</v>
      </c>
      <c r="L168" s="14"/>
    </row>
    <row r="169" spans="1:12" ht="45" customHeight="1" x14ac:dyDescent="0.3">
      <c r="A169" s="19">
        <v>158</v>
      </c>
      <c r="C169" s="38" t="str">
        <f>IFERROR(HYPERLINK(INDEX(Data!D$3:D$172,MATCH($A169,Data!$A$3:$A$172,0)),INDEX(Data!C$3:C$172,MATCH($A169,Data!$A$3:$A$172,0))),"")</f>
        <v>Young Minds - Bullying</v>
      </c>
      <c r="D169" s="40" t="str">
        <f t="array" ref="D169">IFERROR(INDEX(Data!B$3:B$172,MATCH($A169,Data!$A$3:$A$172,0)),"")</f>
        <v>Young Minds</v>
      </c>
      <c r="E169" s="67" t="str">
        <f t="array" ref="E169">IFERROR(INDEX(Data!E$3:E$172,MATCH($A169,Data!$A$3:$A$172,0)),"")</f>
        <v>Advice about Bullying: what constitutes bullying; how it can affect you, and how/where to get help</v>
      </c>
      <c r="F169" s="68"/>
      <c r="G169" s="68"/>
      <c r="H169" s="39" t="str">
        <f t="array" ref="H169">IFERROR(INDEX(Data!G$3:G$172,MATCH($A169,Data!$A$3:$A$172,0)),"")</f>
        <v>KS3; KS4; KS5</v>
      </c>
      <c r="I169" s="40" t="str">
        <f t="array" ref="I169">IFERROR(INDEX(Data!F$3:F$172,MATCH($A169,Data!$A$3:$A$172,0)),"")</f>
        <v>Article</v>
      </c>
      <c r="J169" s="40" t="str">
        <f>IFERROR(INDEX(Data!H$3:H$172,MATCH($A169,Data!$A$3:$A$172,0)),"")</f>
        <v>Knowledge</v>
      </c>
      <c r="K169" s="40" t="str">
        <f>IFERROR(INDEX(Data!I$3:I$172,MATCH($A169,Data!$A$3:$A$172,0)),"")</f>
        <v>Mental and emotional wellbeing; Staying Safe</v>
      </c>
      <c r="L169" s="14"/>
    </row>
    <row r="170" spans="1:12" ht="45" customHeight="1" x14ac:dyDescent="0.3">
      <c r="A170" s="19">
        <v>159</v>
      </c>
      <c r="C170" s="38" t="str">
        <f>IFERROR(HYPERLINK(INDEX(Data!D$3:D$172,MATCH($A170,Data!$A$3:$A$172,0)),INDEX(Data!C$3:C$172,MATCH($A170,Data!$A$3:$A$172,0))),"")</f>
        <v>Young Minds - Grief and Loss</v>
      </c>
      <c r="D170" s="40" t="str">
        <f t="array" ref="D170">IFERROR(INDEX(Data!B$3:B$172,MATCH($A170,Data!$A$3:$A$172,0)),"")</f>
        <v>Young Minds</v>
      </c>
      <c r="E170" s="67" t="str">
        <f t="array" ref="E170">IFERROR(INDEX(Data!E$3:E$172,MATCH($A170,Data!$A$3:$A$172,0)),"")</f>
        <v>Advice about grief and loss: what grieving means, how it might feel, some ways to work through it, and where you can find support if you need it</v>
      </c>
      <c r="F170" s="68"/>
      <c r="G170" s="68"/>
      <c r="H170" s="39" t="str">
        <f t="array" ref="H170">IFERROR(INDEX(Data!G$3:G$172,MATCH($A170,Data!$A$3:$A$172,0)),"")</f>
        <v>KS3; KS4; KS5</v>
      </c>
      <c r="I170" s="40" t="str">
        <f t="array" ref="I170">IFERROR(INDEX(Data!F$3:F$172,MATCH($A170,Data!$A$3:$A$172,0)),"")</f>
        <v>Article</v>
      </c>
      <c r="J170" s="40" t="str">
        <f>IFERROR(INDEX(Data!H$3:H$172,MATCH($A170,Data!$A$3:$A$172,0)),"")</f>
        <v>Wellbeing</v>
      </c>
      <c r="K170" s="40" t="str">
        <f>IFERROR(INDEX(Data!I$3:I$172,MATCH($A170,Data!$A$3:$A$172,0)),"")</f>
        <v>Mental and emotional wellbeing</v>
      </c>
      <c r="L170" s="14"/>
    </row>
    <row r="171" spans="1:12" ht="45" customHeight="1" x14ac:dyDescent="0.3">
      <c r="A171" s="19">
        <v>160</v>
      </c>
      <c r="C171" s="38" t="str">
        <f>IFERROR(HYPERLINK(INDEX(Data!D$3:D$172,MATCH($A171,Data!$A$3:$A$172,0)),INDEX(Data!C$3:C$172,MATCH($A171,Data!$A$3:$A$172,0))),"")</f>
        <v>Future Goals - Creative Careers</v>
      </c>
      <c r="D171" s="40" t="str">
        <f t="array" ref="D171">IFERROR(INDEX(Data!B$3:B$172,MATCH($A171,Data!$A$3:$A$172,0)),"")</f>
        <v>West Yorkshire Combined Authority</v>
      </c>
      <c r="E171" s="67" t="str">
        <f t="array" ref="E171">IFERROR(INDEX(Data!E$3:E$172,MATCH($A171,Data!$A$3:$A$172,0)),"")</f>
        <v>Information about creative careers: career options, key skills and subjects, which jobs are in demand, and more!</v>
      </c>
      <c r="F171" s="68"/>
      <c r="G171" s="68"/>
      <c r="H171" s="39" t="str">
        <f t="array" ref="H171">IFERROR(INDEX(Data!G$3:G$172,MATCH($A171,Data!$A$3:$A$172,0)),"")</f>
        <v>KS4; KS5</v>
      </c>
      <c r="I171" s="40" t="str">
        <f t="array" ref="I171">IFERROR(INDEX(Data!F$3:F$172,MATCH($A171,Data!$A$3:$A$172,0)),"")</f>
        <v>Article; Video; Search Tool</v>
      </c>
      <c r="J171" s="40" t="str">
        <f>IFERROR(INDEX(Data!H$3:H$172,MATCH($A171,Data!$A$3:$A$172,0)),"")</f>
        <v>Career Option; Characteristic</v>
      </c>
      <c r="K171" s="40" t="str">
        <f>IFERROR(INDEX(Data!I$3:I$172,MATCH($A171,Data!$A$3:$A$172,0)),"")</f>
        <v>Get a Job; Creative arts, design and fashion; Marketing, media and PR; Ambition</v>
      </c>
      <c r="L171" s="14"/>
    </row>
    <row r="172" spans="1:12" ht="45" customHeight="1" x14ac:dyDescent="0.3">
      <c r="A172" s="19">
        <v>161</v>
      </c>
      <c r="C172" s="38" t="str">
        <f>IFERROR(HYPERLINK(INDEX(Data!D$3:D$172,MATCH($A172,Data!$A$3:$A$172,0)),INDEX(Data!C$3:C$172,MATCH($A172,Data!$A$3:$A$172,0))),"")</f>
        <v>Future Goals - Digital Careers</v>
      </c>
      <c r="D172" s="40" t="str">
        <f t="array" ref="D172">IFERROR(INDEX(Data!B$3:B$172,MATCH($A172,Data!$A$3:$A$172,0)),"")</f>
        <v>West Yorkshire Combined Authority</v>
      </c>
      <c r="E172" s="67" t="str">
        <f t="array" ref="E172">IFERROR(INDEX(Data!E$3:E$172,MATCH($A172,Data!$A$3:$A$172,0)),"")</f>
        <v>Information about careers in digital: career options, key skills and subjects, which jobs are in demand, and more!</v>
      </c>
      <c r="F172" s="68"/>
      <c r="G172" s="68"/>
      <c r="H172" s="39" t="str">
        <f t="array" ref="H172">IFERROR(INDEX(Data!G$3:G$172,MATCH($A172,Data!$A$3:$A$172,0)),"")</f>
        <v>KS4; KS5</v>
      </c>
      <c r="I172" s="40" t="str">
        <f t="array" ref="I172">IFERROR(INDEX(Data!F$3:F$172,MATCH($A172,Data!$A$3:$A$172,0)),"")</f>
        <v>Article; Video; Search Tool</v>
      </c>
      <c r="J172" s="40" t="str">
        <f>IFERROR(INDEX(Data!H$3:H$172,MATCH($A172,Data!$A$3:$A$172,0)),"")</f>
        <v>Career option; Post-school destination; Characteristic</v>
      </c>
      <c r="K172" s="40" t="str">
        <f>IFERROR(INDEX(Data!I$3:I$172,MATCH($A172,Data!$A$3:$A$172,0)),"")</f>
        <v>Computing and Technology; Marketing, media and PR; Get a Job; Ambition</v>
      </c>
      <c r="L172" s="14"/>
    </row>
    <row r="173" spans="1:12" ht="45" customHeight="1" x14ac:dyDescent="0.3">
      <c r="A173" s="19">
        <v>162</v>
      </c>
      <c r="C173" s="38" t="str">
        <f>IFERROR(HYPERLINK(INDEX(Data!D$3:D$172,MATCH($A173,Data!$A$3:$A$172,0)),INDEX(Data!C$3:C$172,MATCH($A173,Data!$A$3:$A$172,0))),"")</f>
        <v>Future Goals - Health and Social Care Careers</v>
      </c>
      <c r="D173" s="40" t="str">
        <f t="array" ref="D173">IFERROR(INDEX(Data!B$3:B$172,MATCH($A173,Data!$A$3:$A$172,0)),"")</f>
        <v>West Yorkshire Combined Authority</v>
      </c>
      <c r="E173" s="67" t="str">
        <f t="array" ref="E173">IFERROR(INDEX(Data!E$3:E$172,MATCH($A173,Data!$A$3:$A$172,0)),"")</f>
        <v>Information about careers in Health and Social Care: career options, key skills and subjects, which jobs are in demand, and more!</v>
      </c>
      <c r="F173" s="68"/>
      <c r="G173" s="68"/>
      <c r="H173" s="39" t="str">
        <f t="array" ref="H173">IFERROR(INDEX(Data!G$3:G$172,MATCH($A173,Data!$A$3:$A$172,0)),"")</f>
        <v>KS4; KS5</v>
      </c>
      <c r="I173" s="40" t="str">
        <f t="array" ref="I173">IFERROR(INDEX(Data!F$3:F$172,MATCH($A173,Data!$A$3:$A$172,0)),"")</f>
        <v>Article; Video; Search Tool</v>
      </c>
      <c r="J173" s="40" t="str">
        <f>IFERROR(INDEX(Data!H$3:H$172,MATCH($A173,Data!$A$3:$A$172,0)),"")</f>
        <v>Post-school destination; Characteristic; Career Option</v>
      </c>
      <c r="K173" s="40" t="str">
        <f>IFERROR(INDEX(Data!I$3:I$172,MATCH($A173,Data!$A$3:$A$172,0)),"")</f>
        <v>Healthcare; Get a Job; Ambition; Social work and counselling; Science and pharmaceuticals</v>
      </c>
      <c r="L173" s="14"/>
    </row>
    <row r="174" spans="1:12" ht="45" customHeight="1" x14ac:dyDescent="0.3">
      <c r="A174" s="19">
        <v>163</v>
      </c>
      <c r="C174" s="38" t="str">
        <f>IFERROR(HYPERLINK(INDEX(Data!D$3:D$172,MATCH($A174,Data!$A$3:$A$172,0)),INDEX(Data!C$3:C$172,MATCH($A174,Data!$A$3:$A$172,0))),"")</f>
        <v>Future Goals - Construction Careers</v>
      </c>
      <c r="D174" s="40" t="str">
        <f t="array" ref="D174">IFERROR(INDEX(Data!B$3:B$172,MATCH($A174,Data!$A$3:$A$172,0)),"")</f>
        <v>West Yorkshire Combined Authority</v>
      </c>
      <c r="E174" s="67" t="str">
        <f t="array" ref="E174">IFERROR(INDEX(Data!E$3:E$172,MATCH($A174,Data!$A$3:$A$172,0)),"")</f>
        <v>Information about careers in Construction: career options, key skills and subjects, which jobs are in demand, and more!</v>
      </c>
      <c r="F174" s="68"/>
      <c r="G174" s="68"/>
      <c r="H174" s="39" t="str">
        <f t="array" ref="H174">IFERROR(INDEX(Data!G$3:G$172,MATCH($A174,Data!$A$3:$A$172,0)),"")</f>
        <v>KS4; KS5</v>
      </c>
      <c r="I174" s="40" t="str">
        <f t="array" ref="I174">IFERROR(INDEX(Data!F$3:F$172,MATCH($A174,Data!$A$3:$A$172,0)),"")</f>
        <v>Article; Video; Search Tool</v>
      </c>
      <c r="J174" s="40" t="str">
        <f>IFERROR(INDEX(Data!H$3:H$172,MATCH($A174,Data!$A$3:$A$172,0)),"")</f>
        <v>Characteristic; Post-school destination</v>
      </c>
      <c r="K174" s="40" t="str">
        <f>IFERROR(INDEX(Data!I$3:I$172,MATCH($A174,Data!$A$3:$A$172,0)),"")</f>
        <v>Property, construction and architecture; Ambition; Get a Job</v>
      </c>
      <c r="L174" s="14"/>
    </row>
    <row r="175" spans="1:12" ht="45" customHeight="1" x14ac:dyDescent="0.3">
      <c r="A175" s="19">
        <v>164</v>
      </c>
      <c r="C175" s="38" t="str">
        <f>IFERROR(HYPERLINK(INDEX(Data!D$3:D$172,MATCH($A175,Data!$A$3:$A$172,0)),INDEX(Data!C$3:C$172,MATCH($A175,Data!$A$3:$A$172,0))),"")</f>
        <v>Future Goals - Manufacturing and Engineering Careers</v>
      </c>
      <c r="D175" s="40" t="str">
        <f t="array" ref="D175">IFERROR(INDEX(Data!B$3:B$172,MATCH($A175,Data!$A$3:$A$172,0)),"")</f>
        <v>West Yorkshire Combined Authority</v>
      </c>
      <c r="E175" s="67" t="str">
        <f t="array" ref="E175">IFERROR(INDEX(Data!E$3:E$172,MATCH($A175,Data!$A$3:$A$172,0)),"")</f>
        <v>Information about careers in Manufacturing and Engineering: career options, key skills and subjects, which jobs are in demand, and more!</v>
      </c>
      <c r="F175" s="68"/>
      <c r="G175" s="68"/>
      <c r="H175" s="39" t="str">
        <f t="array" ref="H175">IFERROR(INDEX(Data!G$3:G$172,MATCH($A175,Data!$A$3:$A$172,0)),"")</f>
        <v>KS4; KS5</v>
      </c>
      <c r="I175" s="40" t="str">
        <f t="array" ref="I175">IFERROR(INDEX(Data!F$3:F$172,MATCH($A175,Data!$A$3:$A$172,0)),"")</f>
        <v>Article; Video; Search Tool</v>
      </c>
      <c r="J175" s="40" t="str">
        <f>IFERROR(INDEX(Data!H$3:H$172,MATCH($A175,Data!$A$3:$A$172,0)),"")</f>
        <v>Post-school destination; Characteristic</v>
      </c>
      <c r="K175" s="40" t="str">
        <f>IFERROR(INDEX(Data!I$3:I$172,MATCH($A175,Data!$A$3:$A$172,0)),"")</f>
        <v>Engineering and manufacturing; Get a Job; Ambition</v>
      </c>
      <c r="L175" s="14"/>
    </row>
    <row r="176" spans="1:12" ht="45" customHeight="1" x14ac:dyDescent="0.3">
      <c r="A176" s="19">
        <v>165</v>
      </c>
      <c r="C176" s="38" t="str">
        <f>IFERROR(HYPERLINK(INDEX(Data!D$3:D$172,MATCH($A176,Data!$A$3:$A$172,0)),INDEX(Data!C$3:C$172,MATCH($A176,Data!$A$3:$A$172,0))),"")</f>
        <v>Future Goals - Financial and Professional Services Careers</v>
      </c>
      <c r="D176" s="40" t="str">
        <f t="array" ref="D176">IFERROR(INDEX(Data!B$3:B$172,MATCH($A176,Data!$A$3:$A$172,0)),"")</f>
        <v>West Yorkshire Combined Authority</v>
      </c>
      <c r="E176" s="67" t="str">
        <f t="array" ref="E176">IFERROR(INDEX(Data!E$3:E$172,MATCH($A176,Data!$A$3:$A$172,0)),"")</f>
        <v>Information about careers in Financial and Professional Services: career options, key skills and subjects, which jobs are in demand, and more!</v>
      </c>
      <c r="F176" s="68"/>
      <c r="G176" s="68"/>
      <c r="H176" s="39" t="str">
        <f t="array" ref="H176">IFERROR(INDEX(Data!G$3:G$172,MATCH($A176,Data!$A$3:$A$172,0)),"")</f>
        <v>KS4; KS5</v>
      </c>
      <c r="I176" s="40" t="str">
        <f t="array" ref="I176">IFERROR(INDEX(Data!F$3:F$172,MATCH($A176,Data!$A$3:$A$172,0)),"")</f>
        <v>Article; Video; Search Tool</v>
      </c>
      <c r="J176" s="40" t="str">
        <f>IFERROR(INDEX(Data!H$3:H$172,MATCH($A176,Data!$A$3:$A$172,0)),"")</f>
        <v>Post-school destination; Characteristic</v>
      </c>
      <c r="K176" s="40" t="str">
        <f>IFERROR(INDEX(Data!I$3:I$172,MATCH($A176,Data!$A$3:$A$172,0)),"")</f>
        <v>Finance and business; Get a Job; Ambition</v>
      </c>
      <c r="L176" s="14"/>
    </row>
    <row r="177" spans="1:12" ht="45" customHeight="1" x14ac:dyDescent="0.3">
      <c r="A177" s="19">
        <v>166</v>
      </c>
      <c r="C177" s="38" t="str">
        <f>IFERROR(HYPERLINK(INDEX(Data!D$3:D$172,MATCH($A177,Data!$A$3:$A$172,0)),INDEX(Data!C$3:C$172,MATCH($A177,Data!$A$3:$A$172,0))),"")</f>
        <v>Your Money Matters</v>
      </c>
      <c r="D177" s="40" t="str">
        <f t="array" ref="D177">IFERROR(INDEX(Data!B$3:B$172,MATCH($A177,Data!$A$3:$A$172,0)),"")</f>
        <v>Young Enterprise</v>
      </c>
      <c r="E177" s="67" t="str">
        <f t="array" ref="E177">IFERROR(INDEX(Data!E$3:E$172,MATCH($A177,Data!$A$3:$A$172,0)),"")</f>
        <v>Online textbook which will teach you everything you need to know about managing your personal finances, from saving &amp; borrowing to security &amp; fraud</v>
      </c>
      <c r="F177" s="68"/>
      <c r="G177" s="68"/>
      <c r="H177" s="39" t="str">
        <f t="array" ref="H177">IFERROR(INDEX(Data!G$3:G$172,MATCH($A177,Data!$A$3:$A$172,0)),"")</f>
        <v>KS4; KS5</v>
      </c>
      <c r="I177" s="40" t="str">
        <f t="array" ref="I177">IFERROR(INDEX(Data!F$3:F$172,MATCH($A177,Data!$A$3:$A$172,0)),"")</f>
        <v>Other</v>
      </c>
      <c r="J177" s="40" t="str">
        <f>IFERROR(INDEX(Data!H$3:H$172,MATCH($A177,Data!$A$3:$A$172,0)),"")</f>
        <v>Knowledge</v>
      </c>
      <c r="K177" s="40" t="str">
        <f>IFERROR(INDEX(Data!I$3:I$172,MATCH($A177,Data!$A$3:$A$172,0)),"")</f>
        <v>Managing your finances</v>
      </c>
      <c r="L177" s="14"/>
    </row>
    <row r="178" spans="1:12" ht="45" customHeight="1" x14ac:dyDescent="0.3">
      <c r="A178" s="19">
        <v>167</v>
      </c>
      <c r="C178" s="38" t="str">
        <f>IFERROR(HYPERLINK(INDEX(Data!D$3:D$172,MATCH($A178,Data!$A$3:$A$172,0)),INDEX(Data!C$3:C$172,MATCH($A178,Data!$A$3:$A$172,0))),"")</f>
        <v>Springpod</v>
      </c>
      <c r="D178" s="40" t="str">
        <f t="array" ref="D178">IFERROR(INDEX(Data!B$3:B$172,MATCH($A178,Data!$A$3:$A$172,0)),"")</f>
        <v>The Education Hub Group Limited</v>
      </c>
      <c r="E178" s="67" t="str">
        <f t="array" ref="E178">IFERROR(INDEX(Data!E$3:E$172,MATCH($A178,Data!$A$3:$A$172,0)),"")</f>
        <v>Springpod work with industry partners to offer virtual work experience placements as well as listings for apprenticeship opportunities</v>
      </c>
      <c r="F178" s="68"/>
      <c r="G178" s="68"/>
      <c r="H178" s="39" t="str">
        <f t="array" ref="H178">IFERROR(INDEX(Data!G$3:G$172,MATCH($A178,Data!$A$3:$A$172,0)),"")</f>
        <v>KS4; KS5</v>
      </c>
      <c r="I178" s="40" t="str">
        <f t="array" ref="I178">IFERROR(INDEX(Data!F$3:F$172,MATCH($A178,Data!$A$3:$A$172,0)),"")</f>
        <v>Article; Search Tool</v>
      </c>
      <c r="J178" s="40" t="str">
        <f>IFERROR(INDEX(Data!H$3:H$172,MATCH($A178,Data!$A$3:$A$172,0)),"")</f>
        <v>Post-school destination; Skill</v>
      </c>
      <c r="K178" s="40" t="str">
        <f>IFERROR(INDEX(Data!I$3:I$172,MATCH($A178,Data!$A$3:$A$172,0)),"")</f>
        <v>Apprenticeship; Get A Job; Work experience</v>
      </c>
      <c r="L178" s="14"/>
    </row>
    <row r="179" spans="1:12" ht="45" customHeight="1" x14ac:dyDescent="0.3">
      <c r="A179" s="19">
        <v>168</v>
      </c>
      <c r="C179" s="38" t="str">
        <f>IFERROR(HYPERLINK(INDEX(Data!D$3:D$172,MATCH($A179,Data!$A$3:$A$172,0)),INDEX(Data!C$3:C$172,MATCH($A179,Data!$A$3:$A$172,0))),"")</f>
        <v>UCAS Virtual Tours</v>
      </c>
      <c r="D179" s="40" t="str">
        <f t="array" ref="D179">IFERROR(INDEX(Data!B$3:B$172,MATCH($A179,Data!$A$3:$A$172,0)),"")</f>
        <v>UCAS</v>
      </c>
      <c r="E179" s="67" t="str">
        <f t="array" ref="E179">IFERROR(INDEX(Data!E$3:E$172,MATCH($A179,Data!$A$3:$A$172,0)),"")</f>
        <v>List of videos and virtual tours and open days</v>
      </c>
      <c r="F179" s="68"/>
      <c r="G179" s="68"/>
      <c r="H179" s="39" t="str">
        <f t="array" ref="H179">IFERROR(INDEX(Data!G$3:G$172,MATCH($A179,Data!$A$3:$A$172,0)),"")</f>
        <v>KS4; KS5</v>
      </c>
      <c r="I179" s="40" t="str">
        <f t="array" ref="I179">IFERROR(INDEX(Data!F$3:F$172,MATCH($A179,Data!$A$3:$A$172,0)),"")</f>
        <v>Video; Search Tool</v>
      </c>
      <c r="J179" s="40" t="str">
        <f>IFERROR(INDEX(Data!H$3:H$172,MATCH($A179,Data!$A$3:$A$172,0)),"")</f>
        <v>Post-school destination</v>
      </c>
      <c r="K179" s="40" t="str">
        <f>IFERROR(INDEX(Data!I$3:I$172,MATCH($A179,Data!$A$3:$A$172,0)),"")</f>
        <v>University</v>
      </c>
      <c r="L179" s="14"/>
    </row>
    <row r="180" spans="1:12" ht="45" customHeight="1" x14ac:dyDescent="0.3">
      <c r="A180" s="19">
        <v>169</v>
      </c>
      <c r="C180" s="38" t="str">
        <f>IFERROR(HYPERLINK(INDEX(Data!D$3:D$172,MATCH($A180,Data!$A$3:$A$172,0)),INDEX(Data!C$3:C$172,MATCH($A180,Data!$A$3:$A$172,0))),"")</f>
        <v>Your Game Plan</v>
      </c>
      <c r="D180" s="40" t="str">
        <f t="array" ref="D180">IFERROR(INDEX(Data!B$3:B$172,MATCH($A180,Data!$A$3:$A$172,0)),"")</f>
        <v>Your Game Plan ltd</v>
      </c>
      <c r="E180" s="67" t="str">
        <f t="array" ref="E180">IFERROR(INDEX(Data!E$3:E$172,MATCH($A180,Data!$A$3:$A$172,0)),"")</f>
        <v>Develop key skills like assertiveness, dealing with conflict, and communication; and complete certified courses to help your CV stand out</v>
      </c>
      <c r="F180" s="68"/>
      <c r="G180" s="68"/>
      <c r="H180" s="39" t="str">
        <f t="array" ref="H180">IFERROR(INDEX(Data!G$3:G$172,MATCH($A180,Data!$A$3:$A$172,0)),"")</f>
        <v>KS4; KS5</v>
      </c>
      <c r="I180" s="40" t="str">
        <f t="array" ref="I180">IFERROR(INDEX(Data!F$3:F$172,MATCH($A180,Data!$A$3:$A$172,0)),"")</f>
        <v>Article; Online Course; Other</v>
      </c>
      <c r="J180" s="40" t="str">
        <f>IFERROR(INDEX(Data!H$3:H$172,MATCH($A180,Data!$A$3:$A$172,0)),"")</f>
        <v>Post-school destination</v>
      </c>
      <c r="K180" s="40" t="str">
        <f>IFERROR(INDEX(Data!I$3:I$172,MATCH($A180,Data!$A$3:$A$172,0)),"")</f>
        <v>Ambition; Assertiveness; Organisation; Respectfulness and manners; Self-awareness; Getting on with others; Get A Job; Problem solving; Comprehension; Communication; Leadership; Extra-curricular pursuits</v>
      </c>
      <c r="L180" s="14"/>
    </row>
    <row r="181" spans="1:12" ht="45" customHeight="1" x14ac:dyDescent="0.3">
      <c r="A181" s="19">
        <v>170</v>
      </c>
      <c r="C181" s="38" t="str">
        <f>IFERROR(HYPERLINK(INDEX(Data!D$3:D$172,MATCH($A181,Data!$A$3:$A$172,0)),INDEX(Data!C$3:C$172,MATCH($A181,Data!$A$3:$A$172,0))),"")</f>
        <v>Springpod - Online Open Days</v>
      </c>
      <c r="D181" s="40" t="str">
        <f t="array" ref="D181">IFERROR(INDEX(Data!B$3:B$172,MATCH($A181,Data!$A$3:$A$172,0)),"")</f>
        <v>The Education Hub Group Limited</v>
      </c>
      <c r="E181" s="67" t="str">
        <f t="array" ref="E181">IFERROR(INDEX(Data!E$3:E$172,MATCH($A181,Data!$A$3:$A$172,0)),"")</f>
        <v>Learn about schools, colleges and universities, and attend virtual open days to get a feel for what they're really like</v>
      </c>
      <c r="F181" s="68"/>
      <c r="G181" s="68"/>
      <c r="H181" s="39" t="str">
        <f t="array" ref="H181">IFERROR(INDEX(Data!G$3:G$172,MATCH($A181,Data!$A$3:$A$172,0)),"")</f>
        <v>KS4; KS5</v>
      </c>
      <c r="I181" s="40" t="str">
        <f t="array" ref="I181">IFERROR(INDEX(Data!F$3:F$172,MATCH($A181,Data!$A$3:$A$172,0)),"")</f>
        <v>Article; Search Tool; Video</v>
      </c>
      <c r="J181" s="40" t="str">
        <f>IFERROR(INDEX(Data!H$3:H$172,MATCH($A181,Data!$A$3:$A$172,0)),"")</f>
        <v>Post-school destination</v>
      </c>
      <c r="K181" s="40" t="str">
        <f>IFERROR(INDEX(Data!I$3:I$172,MATCH($A181,Data!$A$3:$A$172,0)),"")</f>
        <v>University; College (Full Time); College (Part Time)</v>
      </c>
      <c r="L181" s="14"/>
    </row>
    <row r="182" spans="1:12" ht="45" customHeight="1" x14ac:dyDescent="0.3">
      <c r="A182" s="19">
        <v>171</v>
      </c>
      <c r="C182" s="38" t="str">
        <f>IFERROR(HYPERLINK(INDEX(Data!D$3:D$172,MATCH($A182,Data!$A$3:$A$172,0)),INDEX(Data!C$3:C$172,MATCH($A182,Data!$A$3:$A$172,0))),"")</f>
        <v/>
      </c>
      <c r="D182" s="40" t="str">
        <f t="array" ref="D182">IFERROR(INDEX(Data!B$3:B$172,MATCH($A182,Data!$A$3:$A$172,0)),"")</f>
        <v/>
      </c>
      <c r="E182" s="67" t="str">
        <f t="array" ref="E182">IFERROR(INDEX(Data!E$3:E$172,MATCH($A182,Data!$A$3:$A$172,0)),"")</f>
        <v/>
      </c>
      <c r="F182" s="68"/>
      <c r="G182" s="68"/>
      <c r="H182" s="39" t="str">
        <f t="array" ref="H182">IFERROR(INDEX(Data!G$3:G$172,MATCH($A182,Data!$A$3:$A$172,0)),"")</f>
        <v/>
      </c>
      <c r="I182" s="40" t="str">
        <f t="array" ref="I182">IFERROR(INDEX(Data!F$3:F$172,MATCH($A182,Data!$A$3:$A$172,0)),"")</f>
        <v/>
      </c>
      <c r="J182" s="40" t="str">
        <f>IFERROR(INDEX(Data!H$3:H$172,MATCH($A182,Data!$A$3:$A$172,0)),"")</f>
        <v/>
      </c>
      <c r="K182" s="40" t="str">
        <f>IFERROR(INDEX(Data!I$3:I$172,MATCH($A182,Data!$A$3:$A$172,0)),"")</f>
        <v/>
      </c>
      <c r="L182" s="14"/>
    </row>
    <row r="183" spans="1:12" ht="45" customHeight="1" x14ac:dyDescent="0.3">
      <c r="A183" s="19">
        <v>172</v>
      </c>
      <c r="C183" s="38" t="str">
        <f>IFERROR(HYPERLINK(INDEX(Data!D$3:D$172,MATCH($A183,Data!$A$3:$A$172,0)),INDEX(Data!C$3:C$172,MATCH($A183,Data!$A$3:$A$172,0))),"")</f>
        <v/>
      </c>
      <c r="D183" s="40" t="str">
        <f t="array" ref="D183">IFERROR(INDEX(Data!B$3:B$172,MATCH($A183,Data!$A$3:$A$172,0)),"")</f>
        <v/>
      </c>
      <c r="E183" s="67" t="str">
        <f t="array" ref="E183">IFERROR(INDEX(Data!E$3:E$172,MATCH($A183,Data!$A$3:$A$172,0)),"")</f>
        <v/>
      </c>
      <c r="F183" s="68"/>
      <c r="G183" s="68"/>
      <c r="H183" s="39" t="str">
        <f t="array" ref="H183">IFERROR(INDEX(Data!G$3:G$172,MATCH($A183,Data!$A$3:$A$172,0)),"")</f>
        <v/>
      </c>
      <c r="I183" s="40" t="str">
        <f t="array" ref="I183">IFERROR(INDEX(Data!F$3:F$172,MATCH($A183,Data!$A$3:$A$172,0)),"")</f>
        <v/>
      </c>
      <c r="J183" s="40" t="str">
        <f>IFERROR(INDEX(Data!H$3:H$172,MATCH($A183,Data!$A$3:$A$172,0)),"")</f>
        <v/>
      </c>
      <c r="K183" s="40" t="str">
        <f>IFERROR(INDEX(Data!I$3:I$172,MATCH($A183,Data!$A$3:$A$172,0)),"")</f>
        <v/>
      </c>
      <c r="L183" s="14"/>
    </row>
    <row r="184" spans="1:12" ht="45" customHeight="1" x14ac:dyDescent="0.3">
      <c r="A184" s="19">
        <v>173</v>
      </c>
      <c r="C184" s="38" t="str">
        <f>IFERROR(HYPERLINK(INDEX(Data!D$3:D$172,MATCH($A184,Data!$A$3:$A$172,0)),INDEX(Data!C$3:C$172,MATCH($A184,Data!$A$3:$A$172,0))),"")</f>
        <v/>
      </c>
      <c r="D184" s="40" t="str">
        <f t="array" ref="D184">IFERROR(INDEX(Data!B$3:B$172,MATCH($A184,Data!$A$3:$A$172,0)),"")</f>
        <v/>
      </c>
      <c r="E184" s="67" t="str">
        <f t="array" ref="E184">IFERROR(INDEX(Data!E$3:E$172,MATCH($A184,Data!$A$3:$A$172,0)),"")</f>
        <v/>
      </c>
      <c r="F184" s="68"/>
      <c r="G184" s="68"/>
      <c r="H184" s="39" t="str">
        <f t="array" ref="H184">IFERROR(INDEX(Data!G$3:G$172,MATCH($A184,Data!$A$3:$A$172,0)),"")</f>
        <v/>
      </c>
      <c r="I184" s="40" t="str">
        <f t="array" ref="I184">IFERROR(INDEX(Data!F$3:F$172,MATCH($A184,Data!$A$3:$A$172,0)),"")</f>
        <v/>
      </c>
      <c r="J184" s="40" t="str">
        <f>IFERROR(INDEX(Data!H$3:H$172,MATCH($A184,Data!$A$3:$A$172,0)),"")</f>
        <v/>
      </c>
      <c r="K184" s="40" t="str">
        <f>IFERROR(INDEX(Data!I$3:I$172,MATCH($A184,Data!$A$3:$A$172,0)),"")</f>
        <v/>
      </c>
      <c r="L184" s="14"/>
    </row>
    <row r="185" spans="1:12" ht="45" customHeight="1" x14ac:dyDescent="0.3">
      <c r="A185" s="19">
        <v>174</v>
      </c>
      <c r="C185" s="38" t="str">
        <f>IFERROR(HYPERLINK(INDEX(Data!D$3:D$172,MATCH($A185,Data!$A$3:$A$172,0)),INDEX(Data!C$3:C$172,MATCH($A185,Data!$A$3:$A$172,0))),"")</f>
        <v/>
      </c>
      <c r="D185" s="40" t="str">
        <f t="array" ref="D185">IFERROR(INDEX(Data!B$3:B$172,MATCH($A185,Data!$A$3:$A$172,0)),"")</f>
        <v/>
      </c>
      <c r="E185" s="67" t="str">
        <f t="array" ref="E185">IFERROR(INDEX(Data!E$3:E$172,MATCH($A185,Data!$A$3:$A$172,0)),"")</f>
        <v/>
      </c>
      <c r="F185" s="68"/>
      <c r="G185" s="68"/>
      <c r="H185" s="39" t="str">
        <f t="array" ref="H185">IFERROR(INDEX(Data!G$3:G$172,MATCH($A185,Data!$A$3:$A$172,0)),"")</f>
        <v/>
      </c>
      <c r="I185" s="40" t="str">
        <f t="array" ref="I185">IFERROR(INDEX(Data!F$3:F$172,MATCH($A185,Data!$A$3:$A$172,0)),"")</f>
        <v/>
      </c>
      <c r="J185" s="40" t="str">
        <f>IFERROR(INDEX(Data!H$3:H$172,MATCH($A185,Data!$A$3:$A$172,0)),"")</f>
        <v/>
      </c>
      <c r="K185" s="40" t="str">
        <f>IFERROR(INDEX(Data!I$3:I$172,MATCH($A185,Data!$A$3:$A$172,0)),"")</f>
        <v/>
      </c>
      <c r="L185" s="14"/>
    </row>
    <row r="186" spans="1:12" ht="45" customHeight="1" x14ac:dyDescent="0.3">
      <c r="A186" s="19">
        <v>175</v>
      </c>
      <c r="C186" s="38" t="str">
        <f>IFERROR(HYPERLINK(INDEX(Data!D$3:D$172,MATCH($A186,Data!$A$3:$A$172,0)),INDEX(Data!C$3:C$172,MATCH($A186,Data!$A$3:$A$172,0))),"")</f>
        <v/>
      </c>
      <c r="D186" s="40" t="str">
        <f t="array" ref="D186">IFERROR(INDEX(Data!B$3:B$172,MATCH($A186,Data!$A$3:$A$172,0)),"")</f>
        <v/>
      </c>
      <c r="E186" s="67" t="str">
        <f t="array" ref="E186">IFERROR(INDEX(Data!E$3:E$172,MATCH($A186,Data!$A$3:$A$172,0)),"")</f>
        <v/>
      </c>
      <c r="F186" s="68"/>
      <c r="G186" s="68"/>
      <c r="H186" s="39" t="str">
        <f t="array" ref="H186">IFERROR(INDEX(Data!G$3:G$172,MATCH($A186,Data!$A$3:$A$172,0)),"")</f>
        <v/>
      </c>
      <c r="I186" s="40" t="str">
        <f t="array" ref="I186">IFERROR(INDEX(Data!F$3:F$172,MATCH($A186,Data!$A$3:$A$172,0)),"")</f>
        <v/>
      </c>
      <c r="J186" s="40" t="str">
        <f>IFERROR(INDEX(Data!H$3:H$172,MATCH($A186,Data!$A$3:$A$172,0)),"")</f>
        <v/>
      </c>
      <c r="K186" s="40" t="str">
        <f>IFERROR(INDEX(Data!I$3:I$172,MATCH($A186,Data!$A$3:$A$172,0)),"")</f>
        <v/>
      </c>
      <c r="L186" s="14"/>
    </row>
    <row r="187" spans="1:12" ht="45" customHeight="1" x14ac:dyDescent="0.3">
      <c r="A187" s="19">
        <v>176</v>
      </c>
      <c r="C187" s="38" t="str">
        <f>IFERROR(HYPERLINK(INDEX(Data!D$3:D$172,MATCH($A187,Data!$A$3:$A$172,0)),INDEX(Data!C$3:C$172,MATCH($A187,Data!$A$3:$A$172,0))),"")</f>
        <v/>
      </c>
      <c r="D187" s="40" t="str">
        <f t="array" ref="D187">IFERROR(INDEX(Data!B$3:B$172,MATCH($A187,Data!$A$3:$A$172,0)),"")</f>
        <v/>
      </c>
      <c r="E187" s="67" t="str">
        <f t="array" ref="E187">IFERROR(INDEX(Data!E$3:E$172,MATCH($A187,Data!$A$3:$A$172,0)),"")</f>
        <v/>
      </c>
      <c r="F187" s="68"/>
      <c r="G187" s="68"/>
      <c r="H187" s="39" t="str">
        <f t="array" ref="H187">IFERROR(INDEX(Data!G$3:G$172,MATCH($A187,Data!$A$3:$A$172,0)),"")</f>
        <v/>
      </c>
      <c r="I187" s="40" t="str">
        <f t="array" ref="I187">IFERROR(INDEX(Data!F$3:F$172,MATCH($A187,Data!$A$3:$A$172,0)),"")</f>
        <v/>
      </c>
      <c r="J187" s="40" t="str">
        <f>IFERROR(INDEX(Data!H$3:H$172,MATCH($A187,Data!$A$3:$A$172,0)),"")</f>
        <v/>
      </c>
      <c r="K187" s="40" t="str">
        <f>IFERROR(INDEX(Data!I$3:I$172,MATCH($A187,Data!$A$3:$A$172,0)),"")</f>
        <v/>
      </c>
      <c r="L187" s="14"/>
    </row>
    <row r="188" spans="1:12" ht="45" customHeight="1" x14ac:dyDescent="0.3">
      <c r="A188" s="19">
        <v>177</v>
      </c>
      <c r="C188" s="38" t="str">
        <f>IFERROR(HYPERLINK(INDEX(Data!D$3:D$172,MATCH($A188,Data!$A$3:$A$172,0)),INDEX(Data!C$3:C$172,MATCH($A188,Data!$A$3:$A$172,0))),"")</f>
        <v/>
      </c>
      <c r="D188" s="40" t="str">
        <f t="array" ref="D188">IFERROR(INDEX(Data!B$3:B$172,MATCH($A188,Data!$A$3:$A$172,0)),"")</f>
        <v/>
      </c>
      <c r="E188" s="67" t="str">
        <f t="array" ref="E188">IFERROR(INDEX(Data!E$3:E$172,MATCH($A188,Data!$A$3:$A$172,0)),"")</f>
        <v/>
      </c>
      <c r="F188" s="68"/>
      <c r="G188" s="68"/>
      <c r="H188" s="39" t="str">
        <f t="array" ref="H188">IFERROR(INDEX(Data!G$3:G$172,MATCH($A188,Data!$A$3:$A$172,0)),"")</f>
        <v/>
      </c>
      <c r="I188" s="40" t="str">
        <f t="array" ref="I188">IFERROR(INDEX(Data!F$3:F$172,MATCH($A188,Data!$A$3:$A$172,0)),"")</f>
        <v/>
      </c>
      <c r="J188" s="40" t="str">
        <f>IFERROR(INDEX(Data!H$3:H$172,MATCH($A188,Data!$A$3:$A$172,0)),"")</f>
        <v/>
      </c>
      <c r="K188" s="40" t="str">
        <f>IFERROR(INDEX(Data!I$3:I$172,MATCH($A188,Data!$A$3:$A$172,0)),"")</f>
        <v/>
      </c>
      <c r="L188" s="14"/>
    </row>
    <row r="189" spans="1:12" ht="45" customHeight="1" x14ac:dyDescent="0.3">
      <c r="A189" s="19">
        <v>178</v>
      </c>
      <c r="C189" s="38" t="str">
        <f>IFERROR(HYPERLINK(INDEX(Data!D$3:D$172,MATCH($A189,Data!$A$3:$A$172,0)),INDEX(Data!C$3:C$172,MATCH($A189,Data!$A$3:$A$172,0))),"")</f>
        <v/>
      </c>
      <c r="D189" s="40" t="str">
        <f t="array" ref="D189">IFERROR(INDEX(Data!B$3:B$172,MATCH($A189,Data!$A$3:$A$172,0)),"")</f>
        <v/>
      </c>
      <c r="E189" s="67" t="str">
        <f t="array" ref="E189">IFERROR(INDEX(Data!E$3:E$172,MATCH($A189,Data!$A$3:$A$172,0)),"")</f>
        <v/>
      </c>
      <c r="F189" s="68"/>
      <c r="G189" s="68"/>
      <c r="H189" s="39" t="str">
        <f t="array" ref="H189">IFERROR(INDEX(Data!G$3:G$172,MATCH($A189,Data!$A$3:$A$172,0)),"")</f>
        <v/>
      </c>
      <c r="I189" s="40" t="str">
        <f t="array" ref="I189">IFERROR(INDEX(Data!F$3:F$172,MATCH($A189,Data!$A$3:$A$172,0)),"")</f>
        <v/>
      </c>
      <c r="J189" s="40" t="str">
        <f>IFERROR(INDEX(Data!H$3:H$172,MATCH($A189,Data!$A$3:$A$172,0)),"")</f>
        <v/>
      </c>
      <c r="K189" s="40" t="str">
        <f>IFERROR(INDEX(Data!I$3:I$172,MATCH($A189,Data!$A$3:$A$172,0)),"")</f>
        <v/>
      </c>
      <c r="L189" s="14"/>
    </row>
    <row r="190" spans="1:12" ht="45" customHeight="1" x14ac:dyDescent="0.3">
      <c r="A190" s="19">
        <v>179</v>
      </c>
      <c r="C190" s="38" t="str">
        <f>IFERROR(HYPERLINK(INDEX(Data!D$3:D$172,MATCH($A190,Data!$A$3:$A$172,0)),INDEX(Data!C$3:C$172,MATCH($A190,Data!$A$3:$A$172,0))),"")</f>
        <v/>
      </c>
      <c r="D190" s="40" t="str">
        <f t="array" ref="D190">IFERROR(INDEX(Data!B$3:B$172,MATCH($A190,Data!$A$3:$A$172,0)),"")</f>
        <v/>
      </c>
      <c r="E190" s="67" t="str">
        <f t="array" ref="E190">IFERROR(INDEX(Data!E$3:E$172,MATCH($A190,Data!$A$3:$A$172,0)),"")</f>
        <v/>
      </c>
      <c r="F190" s="68"/>
      <c r="G190" s="68"/>
      <c r="H190" s="39" t="str">
        <f t="array" ref="H190">IFERROR(INDEX(Data!G$3:G$172,MATCH($A190,Data!$A$3:$A$172,0)),"")</f>
        <v/>
      </c>
      <c r="I190" s="40" t="str">
        <f t="array" ref="I190">IFERROR(INDEX(Data!F$3:F$172,MATCH($A190,Data!$A$3:$A$172,0)),"")</f>
        <v/>
      </c>
      <c r="J190" s="40" t="str">
        <f>IFERROR(INDEX(Data!H$3:H$172,MATCH($A190,Data!$A$3:$A$172,0)),"")</f>
        <v/>
      </c>
      <c r="K190" s="40" t="str">
        <f>IFERROR(INDEX(Data!I$3:I$172,MATCH($A190,Data!$A$3:$A$172,0)),"")</f>
        <v/>
      </c>
      <c r="L190" s="14"/>
    </row>
    <row r="191" spans="1:12" ht="45" customHeight="1" x14ac:dyDescent="0.3">
      <c r="A191" s="19">
        <v>180</v>
      </c>
      <c r="C191" s="38" t="str">
        <f>IFERROR(HYPERLINK(INDEX(Data!D$3:D$172,MATCH($A191,Data!$A$3:$A$172,0)),INDEX(Data!C$3:C$172,MATCH($A191,Data!$A$3:$A$172,0))),"")</f>
        <v/>
      </c>
      <c r="D191" s="40" t="str">
        <f t="array" ref="D191">IFERROR(INDEX(Data!B$3:B$172,MATCH($A191,Data!$A$3:$A$172,0)),"")</f>
        <v/>
      </c>
      <c r="E191" s="67" t="str">
        <f t="array" ref="E191">IFERROR(INDEX(Data!E$3:E$172,MATCH($A191,Data!$A$3:$A$172,0)),"")</f>
        <v/>
      </c>
      <c r="F191" s="68"/>
      <c r="G191" s="68"/>
      <c r="H191" s="39" t="str">
        <f t="array" ref="H191">IFERROR(INDEX(Data!G$3:G$172,MATCH($A191,Data!$A$3:$A$172,0)),"")</f>
        <v/>
      </c>
      <c r="I191" s="40" t="str">
        <f t="array" ref="I191">IFERROR(INDEX(Data!F$3:F$172,MATCH($A191,Data!$A$3:$A$172,0)),"")</f>
        <v/>
      </c>
      <c r="J191" s="40" t="str">
        <f>IFERROR(INDEX(Data!H$3:H$172,MATCH($A191,Data!$A$3:$A$172,0)),"")</f>
        <v/>
      </c>
      <c r="K191" s="40" t="str">
        <f>IFERROR(INDEX(Data!I$3:I$172,MATCH($A191,Data!$A$3:$A$172,0)),"")</f>
        <v/>
      </c>
      <c r="L191" s="14"/>
    </row>
    <row r="192" spans="1:12" ht="45" customHeight="1" x14ac:dyDescent="0.3">
      <c r="A192" s="19">
        <v>181</v>
      </c>
      <c r="C192" s="38" t="str">
        <f>IFERROR(HYPERLINK(INDEX(Data!D$3:D$172,MATCH($A192,Data!$A$3:$A$172,0)),INDEX(Data!C$3:C$172,MATCH($A192,Data!$A$3:$A$172,0))),"")</f>
        <v/>
      </c>
      <c r="D192" s="40" t="str">
        <f t="array" ref="D192">IFERROR(INDEX(Data!B$3:B$172,MATCH($A192,Data!$A$3:$A$172,0)),"")</f>
        <v/>
      </c>
      <c r="E192" s="67" t="str">
        <f t="array" ref="E192">IFERROR(INDEX(Data!E$3:E$172,MATCH($A192,Data!$A$3:$A$172,0)),"")</f>
        <v/>
      </c>
      <c r="F192" s="68"/>
      <c r="G192" s="68"/>
      <c r="H192" s="39" t="str">
        <f t="array" ref="H192">IFERROR(INDEX(Data!G$3:G$172,MATCH($A192,Data!$A$3:$A$172,0)),"")</f>
        <v/>
      </c>
      <c r="I192" s="40" t="str">
        <f t="array" ref="I192">IFERROR(INDEX(Data!F$3:F$172,MATCH($A192,Data!$A$3:$A$172,0)),"")</f>
        <v/>
      </c>
      <c r="J192" s="40" t="str">
        <f>IFERROR(INDEX(Data!H$3:H$172,MATCH($A192,Data!$A$3:$A$172,0)),"")</f>
        <v/>
      </c>
      <c r="K192" s="40" t="str">
        <f>IFERROR(INDEX(Data!I$3:I$172,MATCH($A192,Data!$A$3:$A$172,0)),"")</f>
        <v/>
      </c>
      <c r="L192" s="14"/>
    </row>
    <row r="193" spans="1:12" ht="45" customHeight="1" x14ac:dyDescent="0.3">
      <c r="A193" s="19">
        <v>182</v>
      </c>
      <c r="C193" s="38" t="str">
        <f>IFERROR(HYPERLINK(INDEX(Data!D$3:D$172,MATCH($A193,Data!$A$3:$A$172,0)),INDEX(Data!C$3:C$172,MATCH($A193,Data!$A$3:$A$172,0))),"")</f>
        <v/>
      </c>
      <c r="D193" s="40" t="str">
        <f t="array" ref="D193">IFERROR(INDEX(Data!B$3:B$172,MATCH($A193,Data!$A$3:$A$172,0)),"")</f>
        <v/>
      </c>
      <c r="E193" s="67" t="str">
        <f t="array" ref="E193">IFERROR(INDEX(Data!E$3:E$172,MATCH($A193,Data!$A$3:$A$172,0)),"")</f>
        <v/>
      </c>
      <c r="F193" s="68"/>
      <c r="G193" s="68"/>
      <c r="H193" s="39" t="str">
        <f t="array" ref="H193">IFERROR(INDEX(Data!G$3:G$172,MATCH($A193,Data!$A$3:$A$172,0)),"")</f>
        <v/>
      </c>
      <c r="I193" s="40" t="str">
        <f t="array" ref="I193">IFERROR(INDEX(Data!F$3:F$172,MATCH($A193,Data!$A$3:$A$172,0)),"")</f>
        <v/>
      </c>
      <c r="J193" s="40" t="str">
        <f>IFERROR(INDEX(Data!H$3:H$172,MATCH($A193,Data!$A$3:$A$172,0)),"")</f>
        <v/>
      </c>
      <c r="K193" s="40" t="str">
        <f>IFERROR(INDEX(Data!I$3:I$172,MATCH($A193,Data!$A$3:$A$172,0)),"")</f>
        <v/>
      </c>
      <c r="L193" s="14"/>
    </row>
    <row r="194" spans="1:12" ht="45" customHeight="1" x14ac:dyDescent="0.3">
      <c r="A194" s="19">
        <v>183</v>
      </c>
      <c r="C194" s="38" t="str">
        <f>IFERROR(HYPERLINK(INDEX(Data!D$3:D$172,MATCH($A194,Data!$A$3:$A$172,0)),INDEX(Data!C$3:C$172,MATCH($A194,Data!$A$3:$A$172,0))),"")</f>
        <v/>
      </c>
      <c r="D194" s="40" t="str">
        <f t="array" ref="D194">IFERROR(INDEX(Data!B$3:B$172,MATCH($A194,Data!$A$3:$A$172,0)),"")</f>
        <v/>
      </c>
      <c r="E194" s="67" t="str">
        <f t="array" ref="E194">IFERROR(INDEX(Data!E$3:E$172,MATCH($A194,Data!$A$3:$A$172,0)),"")</f>
        <v/>
      </c>
      <c r="F194" s="68"/>
      <c r="G194" s="68"/>
      <c r="H194" s="39" t="str">
        <f t="array" ref="H194">IFERROR(INDEX(Data!G$3:G$172,MATCH($A194,Data!$A$3:$A$172,0)),"")</f>
        <v/>
      </c>
      <c r="I194" s="40" t="str">
        <f t="array" ref="I194">IFERROR(INDEX(Data!F$3:F$172,MATCH($A194,Data!$A$3:$A$172,0)),"")</f>
        <v/>
      </c>
      <c r="J194" s="40" t="str">
        <f>IFERROR(INDEX(Data!H$3:H$172,MATCH($A194,Data!$A$3:$A$172,0)),"")</f>
        <v/>
      </c>
      <c r="K194" s="40" t="str">
        <f>IFERROR(INDEX(Data!I$3:I$172,MATCH($A194,Data!$A$3:$A$172,0)),"")</f>
        <v/>
      </c>
      <c r="L194" s="14"/>
    </row>
    <row r="195" spans="1:12" ht="45" customHeight="1" x14ac:dyDescent="0.3">
      <c r="A195" s="19">
        <v>184</v>
      </c>
      <c r="C195" s="38" t="str">
        <f>IFERROR(HYPERLINK(INDEX(Data!D$3:D$172,MATCH($A195,Data!$A$3:$A$172,0)),INDEX(Data!C$3:C$172,MATCH($A195,Data!$A$3:$A$172,0))),"")</f>
        <v/>
      </c>
      <c r="D195" s="40" t="str">
        <f t="array" ref="D195">IFERROR(INDEX(Data!B$3:B$172,MATCH($A195,Data!$A$3:$A$172,0)),"")</f>
        <v/>
      </c>
      <c r="E195" s="67" t="str">
        <f t="array" ref="E195">IFERROR(INDEX(Data!E$3:E$172,MATCH($A195,Data!$A$3:$A$172,0)),"")</f>
        <v/>
      </c>
      <c r="F195" s="68"/>
      <c r="G195" s="68"/>
      <c r="H195" s="39" t="str">
        <f t="array" ref="H195">IFERROR(INDEX(Data!G$3:G$172,MATCH($A195,Data!$A$3:$A$172,0)),"")</f>
        <v/>
      </c>
      <c r="I195" s="40" t="str">
        <f t="array" ref="I195">IFERROR(INDEX(Data!F$3:F$172,MATCH($A195,Data!$A$3:$A$172,0)),"")</f>
        <v/>
      </c>
      <c r="J195" s="40" t="str">
        <f>IFERROR(INDEX(Data!H$3:H$172,MATCH($A195,Data!$A$3:$A$172,0)),"")</f>
        <v/>
      </c>
      <c r="K195" s="40" t="str">
        <f>IFERROR(INDEX(Data!I$3:I$172,MATCH($A195,Data!$A$3:$A$172,0)),"")</f>
        <v/>
      </c>
      <c r="L195" s="14"/>
    </row>
    <row r="196" spans="1:12" ht="45" customHeight="1" x14ac:dyDescent="0.3">
      <c r="A196" s="19">
        <v>185</v>
      </c>
      <c r="C196" s="38" t="str">
        <f>IFERROR(HYPERLINK(INDEX(Data!D$3:D$172,MATCH($A196,Data!$A$3:$A$172,0)),INDEX(Data!C$3:C$172,MATCH($A196,Data!$A$3:$A$172,0))),"")</f>
        <v/>
      </c>
      <c r="D196" s="40" t="str">
        <f t="array" ref="D196">IFERROR(INDEX(Data!B$3:B$172,MATCH($A196,Data!$A$3:$A$172,0)),"")</f>
        <v/>
      </c>
      <c r="E196" s="67" t="str">
        <f t="array" ref="E196">IFERROR(INDEX(Data!E$3:E$172,MATCH($A196,Data!$A$3:$A$172,0)),"")</f>
        <v/>
      </c>
      <c r="F196" s="68"/>
      <c r="G196" s="68"/>
      <c r="H196" s="39" t="str">
        <f t="array" ref="H196">IFERROR(INDEX(Data!G$3:G$172,MATCH($A196,Data!$A$3:$A$172,0)),"")</f>
        <v/>
      </c>
      <c r="I196" s="40" t="str">
        <f t="array" ref="I196">IFERROR(INDEX(Data!F$3:F$172,MATCH($A196,Data!$A$3:$A$172,0)),"")</f>
        <v/>
      </c>
      <c r="J196" s="40" t="str">
        <f>IFERROR(INDEX(Data!H$3:H$172,MATCH($A196,Data!$A$3:$A$172,0)),"")</f>
        <v/>
      </c>
      <c r="K196" s="40" t="str">
        <f>IFERROR(INDEX(Data!I$3:I$172,MATCH($A196,Data!$A$3:$A$172,0)),"")</f>
        <v/>
      </c>
      <c r="L196" s="14"/>
    </row>
    <row r="197" spans="1:12" ht="45" customHeight="1" x14ac:dyDescent="0.3">
      <c r="A197" s="19">
        <v>186</v>
      </c>
      <c r="C197" s="38" t="str">
        <f>IFERROR(HYPERLINK(INDEX(Data!D$3:D$172,MATCH($A197,Data!$A$3:$A$172,0)),INDEX(Data!C$3:C$172,MATCH($A197,Data!$A$3:$A$172,0))),"")</f>
        <v/>
      </c>
      <c r="D197" s="40" t="str">
        <f t="array" ref="D197">IFERROR(INDEX(Data!B$3:B$172,MATCH($A197,Data!$A$3:$A$172,0)),"")</f>
        <v/>
      </c>
      <c r="E197" s="67" t="str">
        <f t="array" ref="E197">IFERROR(INDEX(Data!E$3:E$172,MATCH($A197,Data!$A$3:$A$172,0)),"")</f>
        <v/>
      </c>
      <c r="F197" s="68"/>
      <c r="G197" s="68"/>
      <c r="H197" s="39" t="str">
        <f t="array" ref="H197">IFERROR(INDEX(Data!G$3:G$172,MATCH($A197,Data!$A$3:$A$172,0)),"")</f>
        <v/>
      </c>
      <c r="I197" s="40" t="str">
        <f t="array" ref="I197">IFERROR(INDEX(Data!F$3:F$172,MATCH($A197,Data!$A$3:$A$172,0)),"")</f>
        <v/>
      </c>
      <c r="J197" s="40" t="str">
        <f>IFERROR(INDEX(Data!H$3:H$172,MATCH($A197,Data!$A$3:$A$172,0)),"")</f>
        <v/>
      </c>
      <c r="K197" s="40" t="str">
        <f>IFERROR(INDEX(Data!I$3:I$172,MATCH($A197,Data!$A$3:$A$172,0)),"")</f>
        <v/>
      </c>
      <c r="L197" s="14"/>
    </row>
    <row r="198" spans="1:12" ht="45" customHeight="1" x14ac:dyDescent="0.3">
      <c r="A198" s="19">
        <v>187</v>
      </c>
      <c r="C198" s="38" t="str">
        <f>IFERROR(HYPERLINK(INDEX(Data!D$3:D$172,MATCH($A198,Data!$A$3:$A$172,0)),INDEX(Data!C$3:C$172,MATCH($A198,Data!$A$3:$A$172,0))),"")</f>
        <v/>
      </c>
      <c r="D198" s="40" t="str">
        <f t="array" ref="D198">IFERROR(INDEX(Data!B$3:B$172,MATCH($A198,Data!$A$3:$A$172,0)),"")</f>
        <v/>
      </c>
      <c r="E198" s="67" t="str">
        <f t="array" ref="E198">IFERROR(INDEX(Data!E$3:E$172,MATCH($A198,Data!$A$3:$A$172,0)),"")</f>
        <v/>
      </c>
      <c r="F198" s="68"/>
      <c r="G198" s="68"/>
      <c r="H198" s="39" t="str">
        <f t="array" ref="H198">IFERROR(INDEX(Data!G$3:G$172,MATCH($A198,Data!$A$3:$A$172,0)),"")</f>
        <v/>
      </c>
      <c r="I198" s="40" t="str">
        <f t="array" ref="I198">IFERROR(INDEX(Data!F$3:F$172,MATCH($A198,Data!$A$3:$A$172,0)),"")</f>
        <v/>
      </c>
      <c r="J198" s="40" t="str">
        <f>IFERROR(INDEX(Data!H$3:H$172,MATCH($A198,Data!$A$3:$A$172,0)),"")</f>
        <v/>
      </c>
      <c r="K198" s="40" t="str">
        <f>IFERROR(INDEX(Data!I$3:I$172,MATCH($A198,Data!$A$3:$A$172,0)),"")</f>
        <v/>
      </c>
      <c r="L198" s="14"/>
    </row>
    <row r="199" spans="1:12" ht="45" customHeight="1" x14ac:dyDescent="0.3">
      <c r="A199" s="19">
        <v>188</v>
      </c>
      <c r="C199" s="38" t="str">
        <f>IFERROR(HYPERLINK(INDEX(Data!D$3:D$172,MATCH($A199,Data!$A$3:$A$172,0)),INDEX(Data!C$3:C$172,MATCH($A199,Data!$A$3:$A$172,0))),"")</f>
        <v/>
      </c>
      <c r="D199" s="40" t="str">
        <f t="array" ref="D199">IFERROR(INDEX(Data!B$3:B$172,MATCH($A199,Data!$A$3:$A$172,0)),"")</f>
        <v/>
      </c>
      <c r="E199" s="67" t="str">
        <f t="array" ref="E199">IFERROR(INDEX(Data!E$3:E$172,MATCH($A199,Data!$A$3:$A$172,0)),"")</f>
        <v/>
      </c>
      <c r="F199" s="68"/>
      <c r="G199" s="68"/>
      <c r="H199" s="39" t="str">
        <f t="array" ref="H199">IFERROR(INDEX(Data!G$3:G$172,MATCH($A199,Data!$A$3:$A$172,0)),"")</f>
        <v/>
      </c>
      <c r="I199" s="40" t="str">
        <f t="array" ref="I199">IFERROR(INDEX(Data!F$3:F$172,MATCH($A199,Data!$A$3:$A$172,0)),"")</f>
        <v/>
      </c>
      <c r="J199" s="40" t="str">
        <f>IFERROR(INDEX(Data!H$3:H$172,MATCH($A199,Data!$A$3:$A$172,0)),"")</f>
        <v/>
      </c>
      <c r="K199" s="40" t="str">
        <f>IFERROR(INDEX(Data!I$3:I$172,MATCH($A199,Data!$A$3:$A$172,0)),"")</f>
        <v/>
      </c>
      <c r="L199" s="14"/>
    </row>
    <row r="200" spans="1:12" ht="45" customHeight="1" x14ac:dyDescent="0.3">
      <c r="A200" s="19">
        <v>189</v>
      </c>
      <c r="C200" s="38" t="str">
        <f>IFERROR(HYPERLINK(INDEX(Data!D$3:D$172,MATCH($A200,Data!$A$3:$A$172,0)),INDEX(Data!C$3:C$172,MATCH($A200,Data!$A$3:$A$172,0))),"")</f>
        <v/>
      </c>
      <c r="D200" s="40" t="str">
        <f t="array" ref="D200">IFERROR(INDEX(Data!B$3:B$172,MATCH($A200,Data!$A$3:$A$172,0)),"")</f>
        <v/>
      </c>
      <c r="E200" s="67" t="str">
        <f t="array" ref="E200">IFERROR(INDEX(Data!E$3:E$172,MATCH($A200,Data!$A$3:$A$172,0)),"")</f>
        <v/>
      </c>
      <c r="F200" s="68"/>
      <c r="G200" s="68"/>
      <c r="H200" s="39" t="str">
        <f t="array" ref="H200">IFERROR(INDEX(Data!G$3:G$172,MATCH($A200,Data!$A$3:$A$172,0)),"")</f>
        <v/>
      </c>
      <c r="I200" s="40" t="str">
        <f t="array" ref="I200">IFERROR(INDEX(Data!F$3:F$172,MATCH($A200,Data!$A$3:$A$172,0)),"")</f>
        <v/>
      </c>
      <c r="J200" s="40" t="str">
        <f>IFERROR(INDEX(Data!H$3:H$172,MATCH($A200,Data!$A$3:$A$172,0)),"")</f>
        <v/>
      </c>
      <c r="K200" s="40" t="str">
        <f>IFERROR(INDEX(Data!I$3:I$172,MATCH($A200,Data!$A$3:$A$172,0)),"")</f>
        <v/>
      </c>
      <c r="L200" s="14"/>
    </row>
    <row r="201" spans="1:12" ht="45" customHeight="1" x14ac:dyDescent="0.3">
      <c r="A201" s="19">
        <v>190</v>
      </c>
      <c r="C201" s="38" t="str">
        <f>IFERROR(HYPERLINK(INDEX(Data!D$3:D$172,MATCH($A201,Data!$A$3:$A$172,0)),INDEX(Data!C$3:C$172,MATCH($A201,Data!$A$3:$A$172,0))),"")</f>
        <v/>
      </c>
      <c r="D201" s="40" t="str">
        <f t="array" ref="D201">IFERROR(INDEX(Data!B$3:B$172,MATCH($A201,Data!$A$3:$A$172,0)),"")</f>
        <v/>
      </c>
      <c r="E201" s="67" t="str">
        <f t="array" ref="E201">IFERROR(INDEX(Data!E$3:E$172,MATCH($A201,Data!$A$3:$A$172,0)),"")</f>
        <v/>
      </c>
      <c r="F201" s="68"/>
      <c r="G201" s="68"/>
      <c r="H201" s="39" t="str">
        <f t="array" ref="H201">IFERROR(INDEX(Data!G$3:G$172,MATCH($A201,Data!$A$3:$A$172,0)),"")</f>
        <v/>
      </c>
      <c r="I201" s="40" t="str">
        <f t="array" ref="I201">IFERROR(INDEX(Data!F$3:F$172,MATCH($A201,Data!$A$3:$A$172,0)),"")</f>
        <v/>
      </c>
      <c r="J201" s="40" t="str">
        <f>IFERROR(INDEX(Data!H$3:H$172,MATCH($A201,Data!$A$3:$A$172,0)),"")</f>
        <v/>
      </c>
      <c r="K201" s="40" t="str">
        <f>IFERROR(INDEX(Data!I$3:I$172,MATCH($A201,Data!$A$3:$A$172,0)),"")</f>
        <v/>
      </c>
      <c r="L201" s="14"/>
    </row>
    <row r="202" spans="1:12" ht="45" customHeight="1" x14ac:dyDescent="0.3">
      <c r="A202" s="19">
        <v>191</v>
      </c>
      <c r="C202" s="38" t="str">
        <f>IFERROR(HYPERLINK(INDEX(Data!D$3:D$172,MATCH($A202,Data!$A$3:$A$172,0)),INDEX(Data!C$3:C$172,MATCH($A202,Data!$A$3:$A$172,0))),"")</f>
        <v/>
      </c>
      <c r="D202" s="40" t="str">
        <f t="array" ref="D202">IFERROR(INDEX(Data!B$3:B$172,MATCH($A202,Data!$A$3:$A$172,0)),"")</f>
        <v/>
      </c>
      <c r="E202" s="67" t="str">
        <f t="array" ref="E202">IFERROR(INDEX(Data!E$3:E$172,MATCH($A202,Data!$A$3:$A$172,0)),"")</f>
        <v/>
      </c>
      <c r="F202" s="68"/>
      <c r="G202" s="68"/>
      <c r="H202" s="39" t="str">
        <f t="array" ref="H202">IFERROR(INDEX(Data!G$3:G$172,MATCH($A202,Data!$A$3:$A$172,0)),"")</f>
        <v/>
      </c>
      <c r="I202" s="40" t="str">
        <f t="array" ref="I202">IFERROR(INDEX(Data!F$3:F$172,MATCH($A202,Data!$A$3:$A$172,0)),"")</f>
        <v/>
      </c>
      <c r="J202" s="40" t="str">
        <f>IFERROR(INDEX(Data!H$3:H$172,MATCH($A202,Data!$A$3:$A$172,0)),"")</f>
        <v/>
      </c>
      <c r="K202" s="40" t="str">
        <f>IFERROR(INDEX(Data!I$3:I$172,MATCH($A202,Data!$A$3:$A$172,0)),"")</f>
        <v/>
      </c>
      <c r="L202" s="14"/>
    </row>
    <row r="203" spans="1:12" ht="45" customHeight="1" x14ac:dyDescent="0.3">
      <c r="A203" s="19">
        <v>192</v>
      </c>
      <c r="C203" s="38" t="str">
        <f>IFERROR(HYPERLINK(INDEX(Data!D$3:D$172,MATCH($A203,Data!$A$3:$A$172,0)),INDEX(Data!C$3:C$172,MATCH($A203,Data!$A$3:$A$172,0))),"")</f>
        <v/>
      </c>
      <c r="D203" s="40" t="str">
        <f t="array" ref="D203">IFERROR(INDEX(Data!B$3:B$172,MATCH($A203,Data!$A$3:$A$172,0)),"")</f>
        <v/>
      </c>
      <c r="E203" s="67" t="str">
        <f t="array" ref="E203">IFERROR(INDEX(Data!E$3:E$172,MATCH($A203,Data!$A$3:$A$172,0)),"")</f>
        <v/>
      </c>
      <c r="F203" s="68"/>
      <c r="G203" s="68"/>
      <c r="H203" s="39" t="str">
        <f t="array" ref="H203">IFERROR(INDEX(Data!G$3:G$172,MATCH($A203,Data!$A$3:$A$172,0)),"")</f>
        <v/>
      </c>
      <c r="I203" s="40" t="str">
        <f t="array" ref="I203">IFERROR(INDEX(Data!F$3:F$172,MATCH($A203,Data!$A$3:$A$172,0)),"")</f>
        <v/>
      </c>
      <c r="J203" s="40" t="str">
        <f>IFERROR(INDEX(Data!H$3:H$172,MATCH($A203,Data!$A$3:$A$172,0)),"")</f>
        <v/>
      </c>
      <c r="K203" s="40" t="str">
        <f>IFERROR(INDEX(Data!I$3:I$172,MATCH($A203,Data!$A$3:$A$172,0)),"")</f>
        <v/>
      </c>
      <c r="L203" s="14"/>
    </row>
    <row r="204" spans="1:12" ht="45" customHeight="1" x14ac:dyDescent="0.3">
      <c r="A204" s="19">
        <v>193</v>
      </c>
      <c r="C204" s="38" t="str">
        <f>IFERROR(HYPERLINK(INDEX(Data!D$3:D$172,MATCH($A204,Data!$A$3:$A$172,0)),INDEX(Data!C$3:C$172,MATCH($A204,Data!$A$3:$A$172,0))),"")</f>
        <v/>
      </c>
      <c r="D204" s="40" t="str">
        <f t="array" ref="D204">IFERROR(INDEX(Data!B$3:B$172,MATCH($A204,Data!$A$3:$A$172,0)),"")</f>
        <v/>
      </c>
      <c r="E204" s="67" t="str">
        <f t="array" ref="E204">IFERROR(INDEX(Data!E$3:E$172,MATCH($A204,Data!$A$3:$A$172,0)),"")</f>
        <v/>
      </c>
      <c r="F204" s="68"/>
      <c r="G204" s="68"/>
      <c r="H204" s="39" t="str">
        <f t="array" ref="H204">IFERROR(INDEX(Data!G$3:G$172,MATCH($A204,Data!$A$3:$A$172,0)),"")</f>
        <v/>
      </c>
      <c r="I204" s="40" t="str">
        <f t="array" ref="I204">IFERROR(INDEX(Data!F$3:F$172,MATCH($A204,Data!$A$3:$A$172,0)),"")</f>
        <v/>
      </c>
      <c r="J204" s="40" t="str">
        <f>IFERROR(INDEX(Data!H$3:H$172,MATCH($A204,Data!$A$3:$A$172,0)),"")</f>
        <v/>
      </c>
      <c r="K204" s="40" t="str">
        <f>IFERROR(INDEX(Data!I$3:I$172,MATCH($A204,Data!$A$3:$A$172,0)),"")</f>
        <v/>
      </c>
      <c r="L204" s="14"/>
    </row>
    <row r="205" spans="1:12" ht="45" customHeight="1" x14ac:dyDescent="0.3">
      <c r="A205" s="19">
        <v>194</v>
      </c>
      <c r="C205" s="38" t="str">
        <f>IFERROR(HYPERLINK(INDEX(Data!D$3:D$172,MATCH($A205,Data!$A$3:$A$172,0)),INDEX(Data!C$3:C$172,MATCH($A205,Data!$A$3:$A$172,0))),"")</f>
        <v/>
      </c>
      <c r="D205" s="40" t="str">
        <f t="array" ref="D205">IFERROR(INDEX(Data!B$3:B$172,MATCH($A205,Data!$A$3:$A$172,0)),"")</f>
        <v/>
      </c>
      <c r="E205" s="67" t="str">
        <f t="array" ref="E205">IFERROR(INDEX(Data!E$3:E$172,MATCH($A205,Data!$A$3:$A$172,0)),"")</f>
        <v/>
      </c>
      <c r="F205" s="68"/>
      <c r="G205" s="68"/>
      <c r="H205" s="39" t="str">
        <f t="array" ref="H205">IFERROR(INDEX(Data!G$3:G$172,MATCH($A205,Data!$A$3:$A$172,0)),"")</f>
        <v/>
      </c>
      <c r="I205" s="40" t="str">
        <f t="array" ref="I205">IFERROR(INDEX(Data!F$3:F$172,MATCH($A205,Data!$A$3:$A$172,0)),"")</f>
        <v/>
      </c>
      <c r="J205" s="40" t="str">
        <f>IFERROR(INDEX(Data!H$3:H$172,MATCH($A205,Data!$A$3:$A$172,0)),"")</f>
        <v/>
      </c>
      <c r="K205" s="40" t="str">
        <f>IFERROR(INDEX(Data!I$3:I$172,MATCH($A205,Data!$A$3:$A$172,0)),"")</f>
        <v/>
      </c>
      <c r="L205" s="14"/>
    </row>
    <row r="206" spans="1:12" ht="45" customHeight="1" x14ac:dyDescent="0.3">
      <c r="A206" s="19">
        <v>195</v>
      </c>
      <c r="C206" s="38" t="str">
        <f>IFERROR(HYPERLINK(INDEX(Data!D$3:D$172,MATCH($A206,Data!$A$3:$A$172,0)),INDEX(Data!C$3:C$172,MATCH($A206,Data!$A$3:$A$172,0))),"")</f>
        <v/>
      </c>
      <c r="D206" s="40" t="str">
        <f t="array" ref="D206">IFERROR(INDEX(Data!B$3:B$172,MATCH($A206,Data!$A$3:$A$172,0)),"")</f>
        <v/>
      </c>
      <c r="E206" s="67" t="str">
        <f t="array" ref="E206">IFERROR(INDEX(Data!E$3:E$172,MATCH($A206,Data!$A$3:$A$172,0)),"")</f>
        <v/>
      </c>
      <c r="F206" s="68"/>
      <c r="G206" s="68"/>
      <c r="H206" s="39" t="str">
        <f t="array" ref="H206">IFERROR(INDEX(Data!G$3:G$172,MATCH($A206,Data!$A$3:$A$172,0)),"")</f>
        <v/>
      </c>
      <c r="I206" s="40" t="str">
        <f t="array" ref="I206">IFERROR(INDEX(Data!F$3:F$172,MATCH($A206,Data!$A$3:$A$172,0)),"")</f>
        <v/>
      </c>
      <c r="J206" s="40" t="str">
        <f>IFERROR(INDEX(Data!H$3:H$172,MATCH($A206,Data!$A$3:$A$172,0)),"")</f>
        <v/>
      </c>
      <c r="K206" s="40" t="str">
        <f>IFERROR(INDEX(Data!I$3:I$172,MATCH($A206,Data!$A$3:$A$172,0)),"")</f>
        <v/>
      </c>
      <c r="L206" s="14"/>
    </row>
    <row r="207" spans="1:12" ht="45" customHeight="1" x14ac:dyDescent="0.3">
      <c r="A207" s="19">
        <v>196</v>
      </c>
      <c r="C207" s="38" t="str">
        <f>IFERROR(HYPERLINK(INDEX(Data!D$3:D$172,MATCH($A207,Data!$A$3:$A$172,0)),INDEX(Data!C$3:C$172,MATCH($A207,Data!$A$3:$A$172,0))),"")</f>
        <v/>
      </c>
      <c r="D207" s="40" t="str">
        <f t="array" ref="D207">IFERROR(INDEX(Data!B$3:B$172,MATCH($A207,Data!$A$3:$A$172,0)),"")</f>
        <v/>
      </c>
      <c r="E207" s="67" t="str">
        <f t="array" ref="E207">IFERROR(INDEX(Data!E$3:E$172,MATCH($A207,Data!$A$3:$A$172,0)),"")</f>
        <v/>
      </c>
      <c r="F207" s="68"/>
      <c r="G207" s="68"/>
      <c r="H207" s="39" t="str">
        <f t="array" ref="H207">IFERROR(INDEX(Data!G$3:G$172,MATCH($A207,Data!$A$3:$A$172,0)),"")</f>
        <v/>
      </c>
      <c r="I207" s="40" t="str">
        <f t="array" ref="I207">IFERROR(INDEX(Data!F$3:F$172,MATCH($A207,Data!$A$3:$A$172,0)),"")</f>
        <v/>
      </c>
      <c r="J207" s="40" t="str">
        <f>IFERROR(INDEX(Data!H$3:H$172,MATCH($A207,Data!$A$3:$A$172,0)),"")</f>
        <v/>
      </c>
      <c r="K207" s="40" t="str">
        <f>IFERROR(INDEX(Data!I$3:I$172,MATCH($A207,Data!$A$3:$A$172,0)),"")</f>
        <v/>
      </c>
      <c r="L207" s="14"/>
    </row>
    <row r="208" spans="1:12" ht="45" customHeight="1" x14ac:dyDescent="0.3">
      <c r="A208" s="19">
        <v>197</v>
      </c>
      <c r="C208" s="38" t="str">
        <f>IFERROR(HYPERLINK(INDEX(Data!D$3:D$172,MATCH($A208,Data!$A$3:$A$172,0)),INDEX(Data!C$3:C$172,MATCH($A208,Data!$A$3:$A$172,0))),"")</f>
        <v/>
      </c>
      <c r="D208" s="40" t="str">
        <f t="array" ref="D208">IFERROR(INDEX(Data!B$3:B$172,MATCH($A208,Data!$A$3:$A$172,0)),"")</f>
        <v/>
      </c>
      <c r="E208" s="67" t="str">
        <f t="array" ref="E208">IFERROR(INDEX(Data!E$3:E$172,MATCH($A208,Data!$A$3:$A$172,0)),"")</f>
        <v/>
      </c>
      <c r="F208" s="68"/>
      <c r="G208" s="68"/>
      <c r="H208" s="39" t="str">
        <f t="array" ref="H208">IFERROR(INDEX(Data!G$3:G$172,MATCH($A208,Data!$A$3:$A$172,0)),"")</f>
        <v/>
      </c>
      <c r="I208" s="40" t="str">
        <f t="array" ref="I208">IFERROR(INDEX(Data!F$3:F$172,MATCH($A208,Data!$A$3:$A$172,0)),"")</f>
        <v/>
      </c>
      <c r="J208" s="40" t="str">
        <f>IFERROR(INDEX(Data!H$3:H$172,MATCH($A208,Data!$A$3:$A$172,0)),"")</f>
        <v/>
      </c>
      <c r="K208" s="40" t="str">
        <f>IFERROR(INDEX(Data!I$3:I$172,MATCH($A208,Data!$A$3:$A$172,0)),"")</f>
        <v/>
      </c>
      <c r="L208" s="14"/>
    </row>
    <row r="209" spans="1:12" ht="45" customHeight="1" x14ac:dyDescent="0.3">
      <c r="A209" s="19">
        <v>198</v>
      </c>
      <c r="C209" s="38" t="str">
        <f>IFERROR(HYPERLINK(INDEX(Data!D$3:D$172,MATCH($A209,Data!$A$3:$A$172,0)),INDEX(Data!C$3:C$172,MATCH($A209,Data!$A$3:$A$172,0))),"")</f>
        <v/>
      </c>
      <c r="D209" s="40" t="str">
        <f t="array" ref="D209">IFERROR(INDEX(Data!B$3:B$172,MATCH($A209,Data!$A$3:$A$172,0)),"")</f>
        <v/>
      </c>
      <c r="E209" s="67" t="str">
        <f t="array" ref="E209">IFERROR(INDEX(Data!E$3:E$172,MATCH($A209,Data!$A$3:$A$172,0)),"")</f>
        <v/>
      </c>
      <c r="F209" s="68"/>
      <c r="G209" s="68"/>
      <c r="H209" s="39" t="str">
        <f t="array" ref="H209">IFERROR(INDEX(Data!G$3:G$172,MATCH($A209,Data!$A$3:$A$172,0)),"")</f>
        <v/>
      </c>
      <c r="I209" s="40" t="str">
        <f t="array" ref="I209">IFERROR(INDEX(Data!F$3:F$172,MATCH($A209,Data!$A$3:$A$172,0)),"")</f>
        <v/>
      </c>
      <c r="J209" s="40" t="str">
        <f>IFERROR(INDEX(Data!H$3:H$172,MATCH($A209,Data!$A$3:$A$172,0)),"")</f>
        <v/>
      </c>
      <c r="K209" s="40" t="str">
        <f>IFERROR(INDEX(Data!I$3:I$172,MATCH($A209,Data!$A$3:$A$172,0)),"")</f>
        <v/>
      </c>
      <c r="L209" s="14"/>
    </row>
    <row r="210" spans="1:12" ht="45" customHeight="1" x14ac:dyDescent="0.3">
      <c r="A210" s="19">
        <v>199</v>
      </c>
      <c r="C210" s="38" t="str">
        <f>IFERROR(HYPERLINK(INDEX(Data!D$3:D$172,MATCH($A210,Data!$A$3:$A$172,0)),INDEX(Data!C$3:C$172,MATCH($A210,Data!$A$3:$A$172,0))),"")</f>
        <v/>
      </c>
      <c r="D210" s="40" t="str">
        <f t="array" ref="D210">IFERROR(INDEX(Data!B$3:B$172,MATCH($A210,Data!$A$3:$A$172,0)),"")</f>
        <v/>
      </c>
      <c r="E210" s="67" t="str">
        <f t="array" ref="E210">IFERROR(INDEX(Data!E$3:E$172,MATCH($A210,Data!$A$3:$A$172,0)),"")</f>
        <v/>
      </c>
      <c r="F210" s="68"/>
      <c r="G210" s="68"/>
      <c r="H210" s="39" t="str">
        <f t="array" ref="H210">IFERROR(INDEX(Data!G$3:G$172,MATCH($A210,Data!$A$3:$A$172,0)),"")</f>
        <v/>
      </c>
      <c r="I210" s="40" t="str">
        <f t="array" ref="I210">IFERROR(INDEX(Data!F$3:F$172,MATCH($A210,Data!$A$3:$A$172,0)),"")</f>
        <v/>
      </c>
      <c r="J210" s="40" t="str">
        <f>IFERROR(INDEX(Data!H$3:H$172,MATCH($A210,Data!$A$3:$A$172,0)),"")</f>
        <v/>
      </c>
      <c r="K210" s="40" t="str">
        <f>IFERROR(INDEX(Data!I$3:I$172,MATCH($A210,Data!$A$3:$A$172,0)),"")</f>
        <v/>
      </c>
      <c r="L210" s="14"/>
    </row>
    <row r="211" spans="1:12" ht="45" customHeight="1" x14ac:dyDescent="0.3">
      <c r="A211" s="19">
        <v>200</v>
      </c>
      <c r="C211" s="38" t="str">
        <f>IFERROR(HYPERLINK(INDEX(Data!D$3:D$172,MATCH($A211,Data!$A$3:$A$172,0)),INDEX(Data!C$3:C$172,MATCH($A211,Data!$A$3:$A$172,0))),"")</f>
        <v/>
      </c>
      <c r="D211" s="40" t="str">
        <f t="array" ref="D211">IFERROR(INDEX(Data!B$3:B$172,MATCH($A211,Data!$A$3:$A$172,0)),"")</f>
        <v/>
      </c>
      <c r="E211" s="67" t="str">
        <f t="array" ref="E211">IFERROR(INDEX(Data!E$3:E$172,MATCH($A211,Data!$A$3:$A$172,0)),"")</f>
        <v/>
      </c>
      <c r="F211" s="68"/>
      <c r="G211" s="68"/>
      <c r="H211" s="39" t="str">
        <f t="array" ref="H211">IFERROR(INDEX(Data!G$3:G$172,MATCH($A211,Data!$A$3:$A$172,0)),"")</f>
        <v/>
      </c>
      <c r="I211" s="40" t="str">
        <f t="array" ref="I211">IFERROR(INDEX(Data!F$3:F$172,MATCH($A211,Data!$A$3:$A$172,0)),"")</f>
        <v/>
      </c>
      <c r="J211" s="40" t="str">
        <f>IFERROR(INDEX(Data!H$3:H$172,MATCH($A211,Data!$A$3:$A$172,0)),"")</f>
        <v/>
      </c>
      <c r="K211" s="40" t="str">
        <f>IFERROR(INDEX(Data!I$3:I$172,MATCH($A211,Data!$A$3:$A$172,0)),"")</f>
        <v/>
      </c>
      <c r="L211" s="14"/>
    </row>
    <row r="212" spans="1:12" ht="13.8" x14ac:dyDescent="0.3">
      <c r="B212" s="14"/>
      <c r="C212" s="14"/>
      <c r="D212" s="14"/>
      <c r="E212" s="14"/>
      <c r="F212" s="14"/>
      <c r="G212" s="14"/>
      <c r="H212" s="14"/>
      <c r="I212" s="14"/>
      <c r="J212" s="14"/>
      <c r="K212" s="14"/>
      <c r="L212" s="14"/>
    </row>
    <row r="213" spans="1:12" ht="13.8" x14ac:dyDescent="0.3">
      <c r="B213" s="14"/>
      <c r="C213" s="14"/>
      <c r="D213" s="14"/>
      <c r="E213" s="14"/>
      <c r="F213" s="14"/>
      <c r="G213" s="14"/>
      <c r="H213" s="14"/>
      <c r="I213" s="14"/>
      <c r="J213" s="14"/>
      <c r="K213" s="14"/>
      <c r="L213" s="14"/>
    </row>
    <row r="214" spans="1:12" ht="13.8" x14ac:dyDescent="0.3">
      <c r="B214" s="14"/>
      <c r="C214" s="14"/>
      <c r="D214" s="14"/>
      <c r="E214" s="14"/>
      <c r="F214" s="14"/>
      <c r="G214" s="14"/>
      <c r="H214" s="14"/>
      <c r="I214" s="14"/>
      <c r="J214" s="14"/>
      <c r="K214" s="14"/>
      <c r="L214" s="14"/>
    </row>
    <row r="215" spans="1:12" ht="13.8" x14ac:dyDescent="0.3">
      <c r="B215" s="14"/>
      <c r="C215" s="14"/>
      <c r="D215" s="14"/>
      <c r="E215" s="14"/>
      <c r="F215" s="14"/>
      <c r="G215" s="14"/>
      <c r="H215" s="14"/>
      <c r="I215" s="14"/>
      <c r="J215" s="14"/>
      <c r="K215" s="14"/>
      <c r="L215" s="14"/>
    </row>
    <row r="216" spans="1:12" ht="13.8" x14ac:dyDescent="0.3">
      <c r="B216" s="14"/>
      <c r="C216" s="14"/>
      <c r="D216" s="14"/>
      <c r="E216" s="14"/>
      <c r="F216" s="14"/>
      <c r="G216" s="14"/>
      <c r="H216" s="14"/>
      <c r="I216" s="14"/>
      <c r="J216" s="14"/>
      <c r="K216" s="14"/>
      <c r="L216" s="14"/>
    </row>
    <row r="217" spans="1:12" ht="13.8" x14ac:dyDescent="0.3">
      <c r="B217" s="14"/>
      <c r="C217" s="14"/>
      <c r="D217" s="14"/>
      <c r="E217" s="14"/>
      <c r="F217" s="14"/>
      <c r="G217" s="14"/>
      <c r="H217" s="14"/>
      <c r="I217" s="14"/>
      <c r="J217" s="14"/>
      <c r="K217" s="14"/>
      <c r="L217" s="14"/>
    </row>
    <row r="218" spans="1:12" ht="13.8" x14ac:dyDescent="0.3">
      <c r="B218" s="14"/>
      <c r="C218" s="14"/>
      <c r="D218" s="14"/>
      <c r="E218" s="14"/>
      <c r="F218" s="14"/>
      <c r="G218" s="14"/>
      <c r="H218" s="14"/>
      <c r="I218" s="14"/>
      <c r="J218" s="14"/>
      <c r="K218" s="14"/>
      <c r="L218" s="14"/>
    </row>
    <row r="219" spans="1:12" ht="13.8" x14ac:dyDescent="0.3">
      <c r="B219" s="14"/>
      <c r="C219" s="14"/>
      <c r="D219" s="14"/>
      <c r="E219" s="14"/>
      <c r="F219" s="14"/>
      <c r="G219" s="14"/>
      <c r="H219" s="14"/>
      <c r="I219" s="14"/>
      <c r="J219" s="14"/>
      <c r="K219" s="14"/>
      <c r="L219" s="14"/>
    </row>
    <row r="220" spans="1:12" ht="13.8" x14ac:dyDescent="0.3">
      <c r="B220" s="14"/>
      <c r="C220" s="14"/>
      <c r="D220" s="14"/>
      <c r="E220" s="14"/>
      <c r="F220" s="14"/>
      <c r="G220" s="14"/>
      <c r="H220" s="14"/>
      <c r="I220" s="14"/>
      <c r="J220" s="14"/>
      <c r="K220" s="14"/>
      <c r="L220" s="14"/>
    </row>
    <row r="221" spans="1:12" ht="13.8" x14ac:dyDescent="0.3">
      <c r="B221" s="14"/>
      <c r="C221" s="14"/>
      <c r="D221" s="14"/>
      <c r="E221" s="14"/>
      <c r="F221" s="14"/>
      <c r="G221" s="14"/>
      <c r="H221" s="14"/>
      <c r="I221" s="14"/>
      <c r="J221" s="14"/>
      <c r="K221" s="14"/>
      <c r="L221" s="14"/>
    </row>
    <row r="222" spans="1:12" ht="13.8" x14ac:dyDescent="0.3">
      <c r="B222" s="14"/>
      <c r="C222" s="14"/>
      <c r="D222" s="14"/>
      <c r="E222" s="14"/>
      <c r="F222" s="14"/>
      <c r="G222" s="14"/>
      <c r="H222" s="14"/>
      <c r="I222" s="14"/>
      <c r="J222" s="14"/>
      <c r="K222" s="14"/>
      <c r="L222" s="14"/>
    </row>
    <row r="223" spans="1:12" ht="13.8" x14ac:dyDescent="0.3">
      <c r="B223" s="14"/>
      <c r="C223" s="14"/>
      <c r="D223" s="14"/>
      <c r="E223" s="14"/>
      <c r="F223" s="14"/>
      <c r="G223" s="14"/>
      <c r="H223" s="14"/>
      <c r="I223" s="14"/>
      <c r="J223" s="14"/>
      <c r="K223" s="14"/>
      <c r="L223" s="14"/>
    </row>
    <row r="224" spans="1:12" ht="13.8" x14ac:dyDescent="0.3">
      <c r="B224" s="14"/>
      <c r="C224" s="14"/>
      <c r="D224" s="14"/>
      <c r="E224" s="14"/>
      <c r="F224" s="14"/>
      <c r="G224" s="14"/>
      <c r="H224" s="14"/>
      <c r="I224" s="14"/>
      <c r="J224" s="14"/>
      <c r="K224" s="14"/>
      <c r="L224" s="14"/>
    </row>
    <row r="225" spans="2:12" ht="13.8" x14ac:dyDescent="0.3">
      <c r="B225" s="14"/>
      <c r="C225" s="14"/>
      <c r="D225" s="14"/>
      <c r="E225" s="14"/>
      <c r="F225" s="14"/>
      <c r="G225" s="14"/>
      <c r="H225" s="14"/>
      <c r="I225" s="14"/>
      <c r="J225" s="14"/>
      <c r="K225" s="14"/>
      <c r="L225" s="14"/>
    </row>
    <row r="226" spans="2:12" ht="13.8" x14ac:dyDescent="0.3">
      <c r="B226" s="14"/>
      <c r="C226" s="14"/>
      <c r="D226" s="14"/>
      <c r="E226" s="14"/>
      <c r="F226" s="14"/>
      <c r="G226" s="14"/>
      <c r="H226" s="14"/>
      <c r="I226" s="14"/>
      <c r="J226" s="14"/>
      <c r="K226" s="14"/>
      <c r="L226" s="14"/>
    </row>
    <row r="227" spans="2:12" ht="13.8" x14ac:dyDescent="0.3">
      <c r="B227" s="14"/>
      <c r="C227" s="14"/>
      <c r="D227" s="14"/>
      <c r="E227" s="14"/>
      <c r="F227" s="14"/>
      <c r="G227" s="14"/>
      <c r="H227" s="14"/>
      <c r="I227" s="14"/>
      <c r="J227" s="14"/>
      <c r="K227" s="14"/>
      <c r="L227" s="14"/>
    </row>
    <row r="228" spans="2:12" ht="13.8" x14ac:dyDescent="0.3">
      <c r="B228" s="14"/>
      <c r="C228" s="14"/>
      <c r="D228" s="14"/>
      <c r="E228" s="14"/>
      <c r="F228" s="14"/>
      <c r="G228" s="14"/>
      <c r="H228" s="14"/>
      <c r="I228" s="14"/>
      <c r="J228" s="14"/>
      <c r="K228" s="14"/>
      <c r="L228" s="14"/>
    </row>
    <row r="229" spans="2:12" ht="13.8" x14ac:dyDescent="0.3">
      <c r="B229" s="14"/>
      <c r="C229" s="14"/>
      <c r="D229" s="14"/>
      <c r="E229" s="14"/>
      <c r="F229" s="14"/>
      <c r="G229" s="14"/>
      <c r="H229" s="14"/>
      <c r="I229" s="14"/>
      <c r="J229" s="14"/>
      <c r="K229" s="14"/>
      <c r="L229" s="14"/>
    </row>
    <row r="230" spans="2:12" ht="13.8" x14ac:dyDescent="0.3">
      <c r="B230" s="14"/>
      <c r="C230" s="14"/>
      <c r="D230" s="14"/>
      <c r="E230" s="14"/>
      <c r="F230" s="14"/>
      <c r="G230" s="14"/>
      <c r="H230" s="14"/>
      <c r="I230" s="14"/>
      <c r="J230" s="14"/>
      <c r="K230" s="14"/>
      <c r="L230" s="14"/>
    </row>
    <row r="231" spans="2:12" ht="13.8" x14ac:dyDescent="0.3">
      <c r="B231" s="14"/>
      <c r="C231" s="14"/>
      <c r="D231" s="14"/>
      <c r="E231" s="14"/>
      <c r="F231" s="14"/>
      <c r="G231" s="14"/>
      <c r="H231" s="14"/>
      <c r="I231" s="14"/>
      <c r="J231" s="14"/>
      <c r="K231" s="14"/>
      <c r="L231" s="14"/>
    </row>
    <row r="232" spans="2:12" ht="13.8" x14ac:dyDescent="0.3">
      <c r="B232" s="14"/>
      <c r="C232" s="14"/>
      <c r="D232" s="14"/>
      <c r="E232" s="14"/>
      <c r="F232" s="14"/>
      <c r="G232" s="14"/>
      <c r="H232" s="14"/>
      <c r="I232" s="14"/>
      <c r="J232" s="14"/>
      <c r="K232" s="14"/>
      <c r="L232" s="14"/>
    </row>
    <row r="233" spans="2:12" ht="13.8" x14ac:dyDescent="0.3">
      <c r="B233" s="14"/>
      <c r="C233" s="14"/>
      <c r="D233" s="14"/>
      <c r="E233" s="14"/>
      <c r="F233" s="14"/>
      <c r="G233" s="14"/>
      <c r="H233" s="14"/>
      <c r="I233" s="14"/>
      <c r="J233" s="14"/>
      <c r="K233" s="14"/>
      <c r="L233" s="14"/>
    </row>
    <row r="234" spans="2:12" ht="13.8" x14ac:dyDescent="0.3">
      <c r="B234" s="14"/>
      <c r="C234" s="14"/>
      <c r="D234" s="14"/>
      <c r="E234" s="14"/>
      <c r="F234" s="14"/>
      <c r="G234" s="14"/>
      <c r="H234" s="14"/>
      <c r="I234" s="14"/>
      <c r="J234" s="14"/>
      <c r="K234" s="14"/>
      <c r="L234" s="14"/>
    </row>
    <row r="235" spans="2:12" ht="13.8" x14ac:dyDescent="0.3">
      <c r="B235" s="14"/>
      <c r="C235" s="14"/>
      <c r="D235" s="14"/>
      <c r="E235" s="14"/>
      <c r="F235" s="14"/>
      <c r="G235" s="14"/>
      <c r="H235" s="14"/>
      <c r="I235" s="14"/>
      <c r="J235" s="14"/>
      <c r="K235" s="14"/>
      <c r="L235" s="14"/>
    </row>
    <row r="236" spans="2:12" ht="13.8" x14ac:dyDescent="0.3">
      <c r="B236" s="14"/>
      <c r="C236" s="14"/>
      <c r="D236" s="14"/>
      <c r="E236" s="14"/>
      <c r="F236" s="14"/>
      <c r="G236" s="14"/>
      <c r="H236" s="14"/>
      <c r="I236" s="14"/>
      <c r="J236" s="14"/>
      <c r="K236" s="14"/>
      <c r="L236" s="14"/>
    </row>
    <row r="237" spans="2:12" ht="13.8" x14ac:dyDescent="0.3">
      <c r="B237" s="14"/>
      <c r="C237" s="14"/>
      <c r="D237" s="14"/>
      <c r="E237" s="14"/>
      <c r="F237" s="14"/>
      <c r="G237" s="14"/>
      <c r="H237" s="14"/>
      <c r="I237" s="14"/>
      <c r="J237" s="14"/>
      <c r="K237" s="14"/>
      <c r="L237" s="14"/>
    </row>
    <row r="238" spans="2:12" ht="13.8" x14ac:dyDescent="0.3">
      <c r="B238" s="14"/>
      <c r="C238" s="14"/>
      <c r="D238" s="14"/>
      <c r="E238" s="14"/>
      <c r="F238" s="14"/>
      <c r="G238" s="14"/>
      <c r="H238" s="14"/>
      <c r="I238" s="14"/>
      <c r="J238" s="14"/>
      <c r="K238" s="14"/>
      <c r="L238" s="14"/>
    </row>
    <row r="239" spans="2:12" ht="13.8" x14ac:dyDescent="0.3">
      <c r="B239" s="14"/>
      <c r="C239" s="14"/>
      <c r="D239" s="14"/>
      <c r="E239" s="14"/>
      <c r="F239" s="14"/>
      <c r="G239" s="14"/>
      <c r="H239" s="14"/>
      <c r="I239" s="14"/>
      <c r="J239" s="14"/>
      <c r="K239" s="14"/>
      <c r="L239" s="14"/>
    </row>
    <row r="240" spans="2:12" ht="13.8" x14ac:dyDescent="0.3">
      <c r="B240" s="14"/>
      <c r="C240" s="14"/>
      <c r="D240" s="14"/>
      <c r="E240" s="14"/>
      <c r="F240" s="14"/>
      <c r="G240" s="14"/>
      <c r="H240" s="14"/>
      <c r="I240" s="14"/>
      <c r="J240" s="14"/>
      <c r="K240" s="14"/>
      <c r="L240" s="14"/>
    </row>
    <row r="241" spans="2:12" ht="13.8" x14ac:dyDescent="0.3">
      <c r="B241" s="14"/>
      <c r="C241" s="14"/>
      <c r="D241" s="14"/>
      <c r="E241" s="14"/>
      <c r="F241" s="14"/>
      <c r="G241" s="14"/>
      <c r="H241" s="14"/>
      <c r="I241" s="14"/>
      <c r="J241" s="14"/>
      <c r="K241" s="14"/>
      <c r="L241" s="14"/>
    </row>
    <row r="242" spans="2:12" ht="13.8" x14ac:dyDescent="0.3">
      <c r="B242" s="14"/>
      <c r="C242" s="14"/>
      <c r="D242" s="14"/>
      <c r="E242" s="14"/>
      <c r="F242" s="14"/>
      <c r="G242" s="14"/>
      <c r="H242" s="14"/>
      <c r="I242" s="14"/>
      <c r="J242" s="14"/>
      <c r="K242" s="14"/>
      <c r="L242" s="14"/>
    </row>
    <row r="243" spans="2:12" ht="13.8" x14ac:dyDescent="0.3">
      <c r="B243" s="14"/>
      <c r="C243" s="14"/>
      <c r="D243" s="14"/>
      <c r="E243" s="14"/>
      <c r="F243" s="14"/>
      <c r="G243" s="14"/>
      <c r="H243" s="14"/>
      <c r="I243" s="14"/>
      <c r="J243" s="14"/>
      <c r="K243" s="14"/>
      <c r="L243" s="14"/>
    </row>
    <row r="244" spans="2:12" ht="13.8" x14ac:dyDescent="0.3">
      <c r="B244" s="14"/>
      <c r="C244" s="14"/>
      <c r="D244" s="14"/>
      <c r="E244" s="14"/>
      <c r="F244" s="14"/>
      <c r="G244" s="14"/>
      <c r="H244" s="14"/>
      <c r="I244" s="14"/>
      <c r="J244" s="14"/>
      <c r="K244" s="14"/>
      <c r="L244" s="14"/>
    </row>
    <row r="245" spans="2:12" ht="13.8" x14ac:dyDescent="0.3">
      <c r="B245" s="14"/>
      <c r="C245" s="14"/>
      <c r="D245" s="14"/>
      <c r="E245" s="14"/>
      <c r="F245" s="14"/>
      <c r="G245" s="14"/>
      <c r="H245" s="14"/>
      <c r="I245" s="14"/>
      <c r="J245" s="14"/>
      <c r="K245" s="14"/>
      <c r="L245" s="14"/>
    </row>
    <row r="246" spans="2:12" ht="13.8" x14ac:dyDescent="0.3">
      <c r="B246" s="14"/>
      <c r="C246" s="14"/>
      <c r="D246" s="14"/>
      <c r="E246" s="14"/>
      <c r="F246" s="14"/>
      <c r="G246" s="14"/>
      <c r="H246" s="14"/>
      <c r="I246" s="14"/>
      <c r="J246" s="14"/>
      <c r="K246" s="14"/>
      <c r="L246" s="14"/>
    </row>
    <row r="247" spans="2:12" ht="13.8" x14ac:dyDescent="0.3">
      <c r="B247" s="14"/>
      <c r="C247" s="14"/>
      <c r="D247" s="14"/>
      <c r="E247" s="14"/>
      <c r="F247" s="14"/>
      <c r="G247" s="14"/>
      <c r="H247" s="14"/>
      <c r="I247" s="14"/>
      <c r="J247" s="14"/>
      <c r="K247" s="14"/>
      <c r="L247" s="14"/>
    </row>
    <row r="248" spans="2:12" ht="13.8" x14ac:dyDescent="0.3">
      <c r="B248" s="14"/>
      <c r="C248" s="14"/>
      <c r="D248" s="14"/>
      <c r="E248" s="14"/>
      <c r="F248" s="14"/>
      <c r="G248" s="14"/>
      <c r="H248" s="14"/>
      <c r="I248" s="14"/>
      <c r="J248" s="14"/>
      <c r="K248" s="14"/>
      <c r="L248" s="14"/>
    </row>
    <row r="249" spans="2:12" ht="13.8" x14ac:dyDescent="0.3">
      <c r="B249" s="14"/>
      <c r="C249" s="14"/>
      <c r="D249" s="14"/>
      <c r="E249" s="14"/>
      <c r="F249" s="14"/>
      <c r="G249" s="14"/>
      <c r="H249" s="14"/>
      <c r="I249" s="14"/>
      <c r="J249" s="14"/>
      <c r="K249" s="14"/>
      <c r="L249" s="14"/>
    </row>
    <row r="250" spans="2:12" ht="13.8" x14ac:dyDescent="0.3">
      <c r="B250" s="14"/>
      <c r="C250" s="14"/>
      <c r="D250" s="14"/>
      <c r="E250" s="14"/>
      <c r="F250" s="14"/>
      <c r="G250" s="14"/>
      <c r="H250" s="14"/>
      <c r="I250" s="14"/>
      <c r="J250" s="14"/>
      <c r="K250" s="14"/>
      <c r="L250" s="14"/>
    </row>
    <row r="251" spans="2:12" ht="13.8" x14ac:dyDescent="0.3">
      <c r="B251" s="14"/>
      <c r="C251" s="14"/>
      <c r="D251" s="14"/>
      <c r="E251" s="14"/>
      <c r="F251" s="14"/>
      <c r="G251" s="14"/>
      <c r="H251" s="14"/>
      <c r="I251" s="14"/>
      <c r="J251" s="14"/>
      <c r="K251" s="14"/>
      <c r="L251" s="14"/>
    </row>
    <row r="252" spans="2:12" ht="13.8" x14ac:dyDescent="0.3">
      <c r="B252" s="14"/>
      <c r="C252" s="14"/>
      <c r="D252" s="14"/>
      <c r="E252" s="14"/>
      <c r="F252" s="14"/>
      <c r="G252" s="14"/>
      <c r="H252" s="14"/>
      <c r="I252" s="14"/>
      <c r="J252" s="14"/>
      <c r="K252" s="14"/>
      <c r="L252" s="14"/>
    </row>
    <row r="253" spans="2:12" ht="13.8" x14ac:dyDescent="0.3">
      <c r="B253" s="14"/>
      <c r="C253" s="14"/>
      <c r="D253" s="14"/>
      <c r="E253" s="14"/>
      <c r="F253" s="14"/>
      <c r="G253" s="14"/>
      <c r="H253" s="14"/>
      <c r="I253" s="14"/>
      <c r="J253" s="14"/>
      <c r="K253" s="14"/>
      <c r="L253" s="14"/>
    </row>
    <row r="254" spans="2:12" ht="13.8" x14ac:dyDescent="0.3">
      <c r="B254" s="14"/>
      <c r="C254" s="14"/>
      <c r="D254" s="14"/>
      <c r="E254" s="14"/>
      <c r="F254" s="14"/>
      <c r="G254" s="14"/>
      <c r="H254" s="14"/>
      <c r="I254" s="14"/>
      <c r="J254" s="14"/>
      <c r="K254" s="14"/>
      <c r="L254" s="14"/>
    </row>
    <row r="255" spans="2:12" ht="13.8" x14ac:dyDescent="0.3">
      <c r="B255" s="14"/>
      <c r="C255" s="14"/>
      <c r="D255" s="14"/>
      <c r="E255" s="14"/>
      <c r="F255" s="14"/>
      <c r="G255" s="14"/>
      <c r="H255" s="14"/>
      <c r="I255" s="14"/>
      <c r="J255" s="14"/>
      <c r="K255" s="14"/>
      <c r="L255" s="14"/>
    </row>
    <row r="256" spans="2:12" ht="13.8" x14ac:dyDescent="0.3">
      <c r="B256" s="14"/>
      <c r="C256" s="14"/>
      <c r="D256" s="14"/>
      <c r="E256" s="14"/>
      <c r="F256" s="14"/>
      <c r="G256" s="14"/>
      <c r="H256" s="14"/>
      <c r="I256" s="14"/>
      <c r="J256" s="14"/>
      <c r="K256" s="14"/>
      <c r="L256" s="14"/>
    </row>
    <row r="257" spans="2:12" ht="13.8" x14ac:dyDescent="0.3">
      <c r="B257" s="14"/>
      <c r="C257" s="14"/>
      <c r="D257" s="14"/>
      <c r="E257" s="14"/>
      <c r="F257" s="14"/>
      <c r="G257" s="14"/>
      <c r="H257" s="14"/>
      <c r="I257" s="14"/>
      <c r="J257" s="14"/>
      <c r="K257" s="14"/>
      <c r="L257" s="14"/>
    </row>
    <row r="258" spans="2:12" ht="13.8" x14ac:dyDescent="0.3">
      <c r="B258" s="14"/>
      <c r="C258" s="14"/>
      <c r="D258" s="14"/>
      <c r="E258" s="14"/>
      <c r="F258" s="14"/>
      <c r="G258" s="14"/>
      <c r="H258" s="14"/>
      <c r="I258" s="14"/>
      <c r="J258" s="14"/>
      <c r="K258" s="14"/>
      <c r="L258" s="14"/>
    </row>
    <row r="259" spans="2:12" ht="13.8" x14ac:dyDescent="0.3">
      <c r="B259" s="14"/>
      <c r="C259" s="14"/>
      <c r="D259" s="14"/>
      <c r="E259" s="14"/>
      <c r="F259" s="14"/>
      <c r="G259" s="14"/>
      <c r="H259" s="14"/>
      <c r="I259" s="14"/>
      <c r="J259" s="14"/>
      <c r="K259" s="14"/>
      <c r="L259" s="14"/>
    </row>
    <row r="260" spans="2:12" ht="13.8" x14ac:dyDescent="0.3">
      <c r="B260" s="14"/>
      <c r="C260" s="14"/>
      <c r="D260" s="14"/>
      <c r="E260" s="14"/>
      <c r="F260" s="14"/>
      <c r="G260" s="14"/>
      <c r="H260" s="14"/>
      <c r="I260" s="14"/>
      <c r="J260" s="14"/>
      <c r="K260" s="14"/>
      <c r="L260" s="14"/>
    </row>
    <row r="261" spans="2:12" ht="13.8" x14ac:dyDescent="0.3">
      <c r="B261" s="14"/>
      <c r="C261" s="14"/>
      <c r="D261" s="14"/>
      <c r="E261" s="14"/>
      <c r="F261" s="14"/>
      <c r="G261" s="14"/>
      <c r="H261" s="14"/>
      <c r="I261" s="14"/>
      <c r="J261" s="14"/>
      <c r="K261" s="14"/>
      <c r="L261" s="14"/>
    </row>
    <row r="262" spans="2:12" ht="13.8" x14ac:dyDescent="0.3">
      <c r="B262" s="14"/>
      <c r="C262" s="14"/>
      <c r="D262" s="14"/>
      <c r="E262" s="14"/>
      <c r="F262" s="14"/>
      <c r="G262" s="14"/>
      <c r="H262" s="14"/>
      <c r="I262" s="14"/>
      <c r="J262" s="14"/>
      <c r="K262" s="14"/>
      <c r="L262" s="14"/>
    </row>
    <row r="263" spans="2:12" ht="13.8" x14ac:dyDescent="0.3">
      <c r="B263" s="14"/>
      <c r="C263" s="14"/>
      <c r="D263" s="14"/>
      <c r="E263" s="14"/>
      <c r="F263" s="14"/>
      <c r="G263" s="14"/>
      <c r="H263" s="14"/>
      <c r="I263" s="14"/>
      <c r="J263" s="14"/>
      <c r="K263" s="14"/>
      <c r="L263" s="14"/>
    </row>
    <row r="264" spans="2:12" ht="13.8" x14ac:dyDescent="0.3">
      <c r="B264" s="14"/>
      <c r="C264" s="14"/>
      <c r="D264" s="14"/>
      <c r="E264" s="14"/>
      <c r="F264" s="14"/>
      <c r="G264" s="14"/>
      <c r="H264" s="14"/>
      <c r="I264" s="14"/>
      <c r="J264" s="14"/>
      <c r="K264" s="14"/>
      <c r="L264" s="14"/>
    </row>
    <row r="265" spans="2:12" ht="13.8" x14ac:dyDescent="0.3">
      <c r="B265" s="14"/>
      <c r="C265" s="14"/>
      <c r="D265" s="14"/>
      <c r="E265" s="14"/>
      <c r="F265" s="14"/>
      <c r="G265" s="14"/>
      <c r="H265" s="14"/>
      <c r="I265" s="14"/>
      <c r="J265" s="14"/>
      <c r="K265" s="14"/>
      <c r="L265" s="14"/>
    </row>
    <row r="266" spans="2:12" ht="13.8" x14ac:dyDescent="0.3">
      <c r="B266" s="14"/>
      <c r="C266" s="14"/>
      <c r="D266" s="14"/>
      <c r="E266" s="14"/>
      <c r="F266" s="14"/>
      <c r="G266" s="14"/>
      <c r="H266" s="14"/>
      <c r="I266" s="14"/>
      <c r="J266" s="14"/>
      <c r="K266" s="14"/>
      <c r="L266" s="14"/>
    </row>
    <row r="267" spans="2:12" ht="13.8" x14ac:dyDescent="0.3">
      <c r="B267" s="14"/>
      <c r="C267" s="14"/>
      <c r="D267" s="14"/>
      <c r="E267" s="14"/>
      <c r="F267" s="14"/>
      <c r="G267" s="14"/>
      <c r="H267" s="14"/>
      <c r="I267" s="14"/>
      <c r="J267" s="14"/>
      <c r="K267" s="14"/>
      <c r="L267" s="14"/>
    </row>
    <row r="268" spans="2:12" ht="13.8" x14ac:dyDescent="0.3">
      <c r="B268" s="14"/>
      <c r="C268" s="14"/>
      <c r="D268" s="14"/>
      <c r="E268" s="14"/>
      <c r="F268" s="14"/>
      <c r="G268" s="14"/>
      <c r="H268" s="14"/>
      <c r="I268" s="14"/>
      <c r="J268" s="14"/>
      <c r="K268" s="14"/>
      <c r="L268" s="14"/>
    </row>
    <row r="269" spans="2:12" ht="13.8" x14ac:dyDescent="0.3">
      <c r="B269" s="14"/>
      <c r="C269" s="14"/>
      <c r="D269" s="14"/>
      <c r="E269" s="14"/>
      <c r="F269" s="14"/>
      <c r="G269" s="14"/>
      <c r="H269" s="14"/>
      <c r="I269" s="14"/>
      <c r="J269" s="14"/>
      <c r="K269" s="14"/>
      <c r="L269" s="14"/>
    </row>
    <row r="270" spans="2:12" ht="13.8" x14ac:dyDescent="0.3">
      <c r="B270" s="14"/>
      <c r="C270" s="14"/>
      <c r="D270" s="14"/>
      <c r="E270" s="14"/>
      <c r="F270" s="14"/>
      <c r="G270" s="14"/>
      <c r="H270" s="14"/>
      <c r="I270" s="14"/>
      <c r="J270" s="14"/>
      <c r="K270" s="14"/>
      <c r="L270" s="14"/>
    </row>
    <row r="271" spans="2:12" ht="13.8" x14ac:dyDescent="0.3">
      <c r="B271" s="14"/>
      <c r="C271" s="14"/>
      <c r="D271" s="14"/>
      <c r="E271" s="14"/>
      <c r="F271" s="14"/>
      <c r="G271" s="14"/>
      <c r="H271" s="14"/>
      <c r="I271" s="14"/>
      <c r="J271" s="14"/>
      <c r="K271" s="14"/>
      <c r="L271" s="14"/>
    </row>
    <row r="272" spans="2:12" ht="13.8" x14ac:dyDescent="0.3">
      <c r="B272" s="14"/>
      <c r="C272" s="14"/>
      <c r="D272" s="14"/>
      <c r="E272" s="14"/>
      <c r="F272" s="14"/>
      <c r="G272" s="14"/>
      <c r="H272" s="14"/>
      <c r="I272" s="14"/>
      <c r="J272" s="14"/>
      <c r="K272" s="14"/>
      <c r="L272" s="14"/>
    </row>
    <row r="273" spans="2:12" ht="13.8" x14ac:dyDescent="0.3">
      <c r="B273" s="14"/>
      <c r="C273" s="14"/>
      <c r="D273" s="14"/>
      <c r="E273" s="14"/>
      <c r="F273" s="14"/>
      <c r="G273" s="14"/>
      <c r="H273" s="14"/>
      <c r="I273" s="14"/>
      <c r="J273" s="14"/>
      <c r="K273" s="14"/>
      <c r="L273" s="14"/>
    </row>
    <row r="274" spans="2:12" ht="13.8" x14ac:dyDescent="0.3">
      <c r="B274" s="14"/>
      <c r="C274" s="14"/>
      <c r="D274" s="14"/>
      <c r="E274" s="14"/>
      <c r="F274" s="14"/>
      <c r="G274" s="14"/>
      <c r="H274" s="14"/>
      <c r="I274" s="14"/>
      <c r="J274" s="14"/>
      <c r="K274" s="14"/>
      <c r="L274" s="14"/>
    </row>
    <row r="275" spans="2:12" ht="13.8" x14ac:dyDescent="0.3">
      <c r="B275" s="14"/>
      <c r="C275" s="14"/>
      <c r="D275" s="14"/>
      <c r="E275" s="14"/>
      <c r="F275" s="14"/>
      <c r="G275" s="14"/>
      <c r="H275" s="14"/>
      <c r="I275" s="14"/>
      <c r="J275" s="14"/>
      <c r="K275" s="14"/>
      <c r="L275" s="14"/>
    </row>
    <row r="276" spans="2:12" ht="13.8" x14ac:dyDescent="0.3">
      <c r="B276" s="14"/>
      <c r="C276" s="14"/>
      <c r="D276" s="14"/>
      <c r="E276" s="14"/>
      <c r="F276" s="14"/>
      <c r="G276" s="14"/>
      <c r="H276" s="14"/>
      <c r="I276" s="14"/>
      <c r="J276" s="14"/>
      <c r="K276" s="14"/>
      <c r="L276" s="14"/>
    </row>
    <row r="277" spans="2:12" ht="13.8" x14ac:dyDescent="0.3">
      <c r="B277" s="14"/>
      <c r="C277" s="14"/>
      <c r="D277" s="14"/>
      <c r="E277" s="14"/>
      <c r="F277" s="14"/>
      <c r="G277" s="14"/>
      <c r="H277" s="14"/>
      <c r="I277" s="14"/>
      <c r="J277" s="14"/>
      <c r="K277" s="14"/>
      <c r="L277" s="14"/>
    </row>
    <row r="278" spans="2:12" ht="13.8" x14ac:dyDescent="0.3">
      <c r="B278" s="14"/>
      <c r="C278" s="14"/>
      <c r="D278" s="14"/>
      <c r="E278" s="14"/>
      <c r="F278" s="14"/>
      <c r="G278" s="14"/>
      <c r="H278" s="14"/>
      <c r="I278" s="14"/>
      <c r="J278" s="14"/>
      <c r="K278" s="14"/>
      <c r="L278" s="14"/>
    </row>
    <row r="279" spans="2:12" ht="13.8" x14ac:dyDescent="0.3">
      <c r="B279" s="14"/>
      <c r="C279" s="14"/>
      <c r="D279" s="14"/>
      <c r="E279" s="14"/>
      <c r="F279" s="14"/>
      <c r="G279" s="14"/>
      <c r="H279" s="14"/>
      <c r="I279" s="14"/>
      <c r="J279" s="14"/>
      <c r="K279" s="14"/>
      <c r="L279" s="14"/>
    </row>
    <row r="280" spans="2:12" ht="13.8" x14ac:dyDescent="0.3">
      <c r="B280" s="14"/>
      <c r="C280" s="14"/>
      <c r="D280" s="14"/>
      <c r="E280" s="14"/>
      <c r="F280" s="14"/>
      <c r="G280" s="14"/>
      <c r="H280" s="14"/>
      <c r="I280" s="14"/>
      <c r="J280" s="14"/>
      <c r="K280" s="14"/>
      <c r="L280" s="14"/>
    </row>
    <row r="281" spans="2:12" ht="13.8" x14ac:dyDescent="0.3">
      <c r="B281" s="14"/>
      <c r="C281" s="14"/>
      <c r="D281" s="14"/>
      <c r="E281" s="14"/>
      <c r="F281" s="14"/>
      <c r="G281" s="14"/>
      <c r="H281" s="14"/>
      <c r="I281" s="14"/>
      <c r="J281" s="14"/>
      <c r="K281" s="14"/>
      <c r="L281" s="14"/>
    </row>
    <row r="282" spans="2:12" ht="13.8" x14ac:dyDescent="0.3">
      <c r="B282" s="14"/>
      <c r="C282" s="14"/>
      <c r="D282" s="14"/>
      <c r="E282" s="14"/>
      <c r="F282" s="14"/>
      <c r="G282" s="14"/>
      <c r="H282" s="14"/>
      <c r="I282" s="14"/>
      <c r="J282" s="14"/>
      <c r="K282" s="14"/>
      <c r="L282" s="14"/>
    </row>
    <row r="283" spans="2:12" ht="13.8" x14ac:dyDescent="0.3">
      <c r="B283" s="14"/>
      <c r="C283" s="14"/>
      <c r="D283" s="14"/>
      <c r="E283" s="14"/>
      <c r="F283" s="14"/>
      <c r="G283" s="14"/>
      <c r="H283" s="14"/>
      <c r="I283" s="14"/>
      <c r="J283" s="14"/>
      <c r="K283" s="14"/>
      <c r="L283" s="14"/>
    </row>
    <row r="284" spans="2:12" ht="13.8" x14ac:dyDescent="0.3">
      <c r="B284" s="14"/>
      <c r="C284" s="14"/>
      <c r="D284" s="14"/>
      <c r="E284" s="14"/>
      <c r="F284" s="14"/>
      <c r="G284" s="14"/>
      <c r="H284" s="14"/>
      <c r="I284" s="14"/>
      <c r="J284" s="14"/>
      <c r="K284" s="14"/>
      <c r="L284" s="14"/>
    </row>
    <row r="285" spans="2:12" ht="13.8" x14ac:dyDescent="0.3">
      <c r="B285" s="14"/>
      <c r="C285" s="14"/>
      <c r="D285" s="14"/>
      <c r="E285" s="14"/>
      <c r="F285" s="14"/>
      <c r="G285" s="14"/>
      <c r="H285" s="14"/>
      <c r="I285" s="14"/>
      <c r="J285" s="14"/>
      <c r="K285" s="14"/>
      <c r="L285" s="14"/>
    </row>
    <row r="286" spans="2:12" ht="13.8" x14ac:dyDescent="0.3">
      <c r="B286" s="14"/>
      <c r="C286" s="14"/>
      <c r="D286" s="14"/>
      <c r="E286" s="14"/>
      <c r="F286" s="14"/>
      <c r="G286" s="14"/>
      <c r="H286" s="14"/>
      <c r="I286" s="14"/>
      <c r="J286" s="14"/>
      <c r="K286" s="14"/>
      <c r="L286" s="14"/>
    </row>
    <row r="287" spans="2:12" ht="13.8" x14ac:dyDescent="0.3">
      <c r="B287" s="14"/>
      <c r="C287" s="14"/>
      <c r="D287" s="14"/>
      <c r="E287" s="14"/>
      <c r="F287" s="14"/>
      <c r="G287" s="14"/>
      <c r="H287" s="14"/>
      <c r="I287" s="14"/>
      <c r="J287" s="14"/>
      <c r="K287" s="14"/>
      <c r="L287" s="14"/>
    </row>
    <row r="288" spans="2:12" ht="13.8" x14ac:dyDescent="0.3">
      <c r="B288" s="14"/>
      <c r="C288" s="14"/>
      <c r="D288" s="14"/>
      <c r="E288" s="14"/>
      <c r="F288" s="14"/>
      <c r="G288" s="14"/>
      <c r="H288" s="14"/>
      <c r="I288" s="14"/>
      <c r="J288" s="14"/>
      <c r="K288" s="14"/>
      <c r="L288" s="14"/>
    </row>
    <row r="289" spans="2:12" ht="13.8" x14ac:dyDescent="0.3">
      <c r="B289" s="14"/>
      <c r="C289" s="14"/>
      <c r="D289" s="14"/>
      <c r="E289" s="14"/>
      <c r="F289" s="14"/>
      <c r="G289" s="14"/>
      <c r="H289" s="14"/>
      <c r="I289" s="14"/>
      <c r="J289" s="14"/>
      <c r="K289" s="14"/>
      <c r="L289" s="14"/>
    </row>
    <row r="290" spans="2:12" ht="13.8" x14ac:dyDescent="0.3">
      <c r="B290" s="14"/>
      <c r="C290" s="14"/>
      <c r="D290" s="14"/>
      <c r="E290" s="14"/>
      <c r="F290" s="14"/>
      <c r="G290" s="14"/>
      <c r="H290" s="14"/>
      <c r="I290" s="14"/>
      <c r="J290" s="14"/>
      <c r="K290" s="14"/>
      <c r="L290" s="14"/>
    </row>
    <row r="291" spans="2:12" ht="13.8" x14ac:dyDescent="0.3">
      <c r="B291" s="14"/>
      <c r="C291" s="14"/>
      <c r="D291" s="14"/>
      <c r="E291" s="14"/>
      <c r="F291" s="14"/>
      <c r="G291" s="14"/>
      <c r="H291" s="14"/>
      <c r="I291" s="14"/>
      <c r="J291" s="14"/>
      <c r="K291" s="14"/>
      <c r="L291" s="14"/>
    </row>
    <row r="292" spans="2:12" ht="13.8" x14ac:dyDescent="0.3">
      <c r="B292" s="14"/>
      <c r="C292" s="14"/>
      <c r="D292" s="14"/>
      <c r="E292" s="14"/>
      <c r="F292" s="14"/>
      <c r="G292" s="14"/>
      <c r="H292" s="14"/>
      <c r="I292" s="14"/>
      <c r="J292" s="14"/>
      <c r="K292" s="14"/>
      <c r="L292" s="14"/>
    </row>
    <row r="293" spans="2:12" ht="13.8" x14ac:dyDescent="0.3">
      <c r="B293" s="14"/>
      <c r="C293" s="14"/>
      <c r="D293" s="14"/>
      <c r="E293" s="14"/>
      <c r="F293" s="14"/>
      <c r="G293" s="14"/>
      <c r="H293" s="14"/>
      <c r="I293" s="14"/>
      <c r="J293" s="14"/>
      <c r="K293" s="14"/>
      <c r="L293" s="14"/>
    </row>
    <row r="294" spans="2:12" ht="13.8" x14ac:dyDescent="0.3">
      <c r="B294" s="14"/>
      <c r="C294" s="14"/>
      <c r="D294" s="14"/>
      <c r="E294" s="14"/>
      <c r="F294" s="14"/>
      <c r="G294" s="14"/>
      <c r="H294" s="14"/>
      <c r="I294" s="14"/>
      <c r="J294" s="14"/>
      <c r="K294" s="14"/>
      <c r="L294" s="14"/>
    </row>
    <row r="295" spans="2:12" ht="13.8" x14ac:dyDescent="0.3">
      <c r="B295" s="14"/>
      <c r="C295" s="14"/>
      <c r="D295" s="14"/>
      <c r="E295" s="14"/>
      <c r="F295" s="14"/>
      <c r="G295" s="14"/>
      <c r="H295" s="14"/>
      <c r="I295" s="14"/>
      <c r="J295" s="14"/>
      <c r="K295" s="14"/>
      <c r="L295" s="14"/>
    </row>
    <row r="296" spans="2:12" ht="13.8" x14ac:dyDescent="0.3">
      <c r="B296" s="14"/>
      <c r="C296" s="14"/>
      <c r="D296" s="14"/>
      <c r="E296" s="14"/>
      <c r="F296" s="14"/>
      <c r="G296" s="14"/>
      <c r="H296" s="14"/>
      <c r="I296" s="14"/>
      <c r="J296" s="14"/>
      <c r="K296" s="14"/>
      <c r="L296" s="14"/>
    </row>
    <row r="297" spans="2:12" ht="13.8" x14ac:dyDescent="0.3">
      <c r="B297" s="14"/>
      <c r="C297" s="14"/>
      <c r="D297" s="14"/>
      <c r="E297" s="14"/>
      <c r="F297" s="14"/>
      <c r="G297" s="14"/>
      <c r="H297" s="14"/>
      <c r="I297" s="14"/>
      <c r="J297" s="14"/>
      <c r="K297" s="14"/>
      <c r="L297" s="14"/>
    </row>
    <row r="298" spans="2:12" ht="13.8" x14ac:dyDescent="0.3">
      <c r="B298" s="14"/>
      <c r="C298" s="14"/>
      <c r="D298" s="14"/>
      <c r="E298" s="14"/>
      <c r="F298" s="14"/>
      <c r="G298" s="14"/>
      <c r="H298" s="14"/>
      <c r="I298" s="14"/>
      <c r="J298" s="14"/>
      <c r="K298" s="14"/>
      <c r="L298" s="14"/>
    </row>
    <row r="299" spans="2:12" ht="13.8" x14ac:dyDescent="0.3">
      <c r="B299" s="14"/>
      <c r="C299" s="14"/>
      <c r="D299" s="14"/>
      <c r="E299" s="14"/>
      <c r="F299" s="14"/>
      <c r="G299" s="14"/>
      <c r="H299" s="14"/>
      <c r="I299" s="14"/>
      <c r="J299" s="14"/>
      <c r="K299" s="14"/>
      <c r="L299" s="14"/>
    </row>
    <row r="300" spans="2:12" ht="13.8" x14ac:dyDescent="0.3">
      <c r="B300" s="14"/>
      <c r="C300" s="14"/>
      <c r="D300" s="14"/>
      <c r="E300" s="14"/>
      <c r="F300" s="14"/>
      <c r="G300" s="14"/>
      <c r="H300" s="14"/>
      <c r="I300" s="14"/>
      <c r="J300" s="14"/>
      <c r="K300" s="14"/>
      <c r="L300" s="14"/>
    </row>
    <row r="301" spans="2:12" ht="13.8" x14ac:dyDescent="0.3">
      <c r="B301" s="14"/>
      <c r="C301" s="14"/>
      <c r="D301" s="14"/>
      <c r="E301" s="14"/>
      <c r="F301" s="14"/>
      <c r="G301" s="14"/>
      <c r="H301" s="14"/>
      <c r="I301" s="14"/>
      <c r="J301" s="14"/>
      <c r="K301" s="14"/>
      <c r="L301" s="14"/>
    </row>
    <row r="302" spans="2:12" ht="13.8" x14ac:dyDescent="0.3">
      <c r="B302" s="14"/>
      <c r="C302" s="14"/>
      <c r="D302" s="14"/>
      <c r="E302" s="14"/>
      <c r="F302" s="14"/>
      <c r="G302" s="14"/>
      <c r="H302" s="14"/>
      <c r="I302" s="14"/>
      <c r="J302" s="14"/>
      <c r="K302" s="14"/>
      <c r="L302" s="14"/>
    </row>
    <row r="303" spans="2:12" ht="13.8" x14ac:dyDescent="0.3">
      <c r="B303" s="14"/>
      <c r="C303" s="14"/>
      <c r="D303" s="14"/>
      <c r="E303" s="14"/>
      <c r="F303" s="14"/>
      <c r="G303" s="14"/>
      <c r="H303" s="14"/>
      <c r="I303" s="14"/>
      <c r="J303" s="14"/>
      <c r="K303" s="14"/>
      <c r="L303" s="14"/>
    </row>
    <row r="304" spans="2:12" ht="13.8" x14ac:dyDescent="0.3">
      <c r="B304" s="14"/>
      <c r="C304" s="14"/>
      <c r="D304" s="14"/>
      <c r="E304" s="14"/>
      <c r="F304" s="14"/>
      <c r="G304" s="14"/>
      <c r="H304" s="14"/>
      <c r="I304" s="14"/>
      <c r="J304" s="14"/>
      <c r="K304" s="14"/>
      <c r="L304" s="14"/>
    </row>
    <row r="305" spans="2:12" ht="13.8" x14ac:dyDescent="0.3">
      <c r="B305" s="14"/>
      <c r="C305" s="14"/>
      <c r="D305" s="14"/>
      <c r="E305" s="14"/>
      <c r="F305" s="14"/>
      <c r="G305" s="14"/>
      <c r="H305" s="14"/>
      <c r="I305" s="14"/>
      <c r="J305" s="14"/>
      <c r="K305" s="14"/>
      <c r="L305" s="14"/>
    </row>
    <row r="306" spans="2:12" ht="13.8" x14ac:dyDescent="0.3">
      <c r="B306" s="14"/>
      <c r="C306" s="14"/>
      <c r="D306" s="14"/>
      <c r="E306" s="14"/>
      <c r="F306" s="14"/>
      <c r="G306" s="14"/>
      <c r="H306" s="14"/>
      <c r="I306" s="14"/>
      <c r="J306" s="14"/>
      <c r="K306" s="14"/>
      <c r="L306" s="14"/>
    </row>
    <row r="307" spans="2:12" ht="13.8" x14ac:dyDescent="0.3">
      <c r="B307" s="14"/>
      <c r="C307" s="14"/>
      <c r="D307" s="14"/>
      <c r="E307" s="14"/>
      <c r="F307" s="14"/>
      <c r="G307" s="14"/>
      <c r="H307" s="14"/>
      <c r="I307" s="14"/>
      <c r="J307" s="14"/>
      <c r="K307" s="14"/>
      <c r="L307" s="14"/>
    </row>
    <row r="308" spans="2:12" ht="13.8" x14ac:dyDescent="0.3">
      <c r="B308" s="14"/>
      <c r="C308" s="14"/>
      <c r="D308" s="14"/>
      <c r="E308" s="14"/>
      <c r="F308" s="14"/>
      <c r="G308" s="14"/>
      <c r="H308" s="14"/>
      <c r="I308" s="14"/>
      <c r="J308" s="14"/>
      <c r="K308" s="14"/>
      <c r="L308" s="14"/>
    </row>
    <row r="309" spans="2:12" ht="13.8" x14ac:dyDescent="0.3">
      <c r="B309" s="14"/>
      <c r="C309" s="14"/>
      <c r="D309" s="14"/>
      <c r="E309" s="14"/>
      <c r="F309" s="14"/>
      <c r="G309" s="14"/>
      <c r="H309" s="14"/>
      <c r="I309" s="14"/>
      <c r="J309" s="14"/>
      <c r="K309" s="14"/>
      <c r="L309" s="14"/>
    </row>
    <row r="310" spans="2:12" ht="13.8" x14ac:dyDescent="0.3">
      <c r="B310" s="14"/>
      <c r="C310" s="14"/>
      <c r="D310" s="14"/>
      <c r="E310" s="14"/>
      <c r="F310" s="14"/>
      <c r="G310" s="14"/>
      <c r="H310" s="14"/>
      <c r="I310" s="14"/>
      <c r="J310" s="14"/>
      <c r="K310" s="14"/>
      <c r="L310" s="14"/>
    </row>
    <row r="311" spans="2:12" ht="13.8" x14ac:dyDescent="0.3">
      <c r="B311" s="14"/>
      <c r="C311" s="14"/>
      <c r="D311" s="14"/>
      <c r="E311" s="14"/>
      <c r="F311" s="14"/>
      <c r="G311" s="14"/>
      <c r="H311" s="14"/>
      <c r="I311" s="14"/>
      <c r="J311" s="14"/>
      <c r="K311" s="14"/>
      <c r="L311" s="14"/>
    </row>
    <row r="312" spans="2:12" ht="13.8" x14ac:dyDescent="0.3">
      <c r="B312" s="14"/>
      <c r="C312" s="14"/>
      <c r="D312" s="14"/>
      <c r="E312" s="14"/>
      <c r="F312" s="14"/>
      <c r="G312" s="14"/>
      <c r="H312" s="14"/>
      <c r="I312" s="14"/>
      <c r="J312" s="14"/>
      <c r="K312" s="14"/>
      <c r="L312" s="14"/>
    </row>
    <row r="313" spans="2:12" ht="13.8" x14ac:dyDescent="0.3">
      <c r="B313" s="14"/>
      <c r="C313" s="14"/>
      <c r="D313" s="14"/>
      <c r="E313" s="14"/>
      <c r="F313" s="14"/>
      <c r="G313" s="14"/>
      <c r="H313" s="14"/>
      <c r="I313" s="14"/>
      <c r="J313" s="14"/>
      <c r="K313" s="14"/>
      <c r="L313" s="14"/>
    </row>
    <row r="314" spans="2:12" ht="13.8" x14ac:dyDescent="0.3">
      <c r="B314" s="14"/>
      <c r="C314" s="14"/>
      <c r="D314" s="14"/>
      <c r="E314" s="14"/>
      <c r="F314" s="14"/>
      <c r="G314" s="14"/>
      <c r="H314" s="14"/>
      <c r="I314" s="14"/>
      <c r="J314" s="14"/>
      <c r="K314" s="14"/>
      <c r="L314" s="14"/>
    </row>
    <row r="315" spans="2:12" ht="13.8" x14ac:dyDescent="0.3">
      <c r="B315" s="14"/>
      <c r="C315" s="14"/>
      <c r="D315" s="14"/>
      <c r="E315" s="14"/>
      <c r="F315" s="14"/>
      <c r="G315" s="14"/>
      <c r="H315" s="14"/>
      <c r="I315" s="14"/>
      <c r="J315" s="14"/>
      <c r="K315" s="14"/>
      <c r="L315" s="14"/>
    </row>
    <row r="316" spans="2:12" ht="13.8" x14ac:dyDescent="0.3">
      <c r="B316" s="14"/>
      <c r="C316" s="14"/>
      <c r="D316" s="14"/>
      <c r="E316" s="14"/>
      <c r="F316" s="14"/>
      <c r="G316" s="14"/>
      <c r="H316" s="14"/>
      <c r="I316" s="14"/>
      <c r="J316" s="14"/>
      <c r="K316" s="14"/>
      <c r="L316" s="14"/>
    </row>
    <row r="317" spans="2:12" ht="13.8" x14ac:dyDescent="0.3">
      <c r="B317" s="14"/>
      <c r="C317" s="14"/>
      <c r="D317" s="14"/>
      <c r="E317" s="14"/>
      <c r="F317" s="14"/>
      <c r="G317" s="14"/>
      <c r="H317" s="14"/>
      <c r="I317" s="14"/>
      <c r="J317" s="14"/>
      <c r="K317" s="14"/>
      <c r="L317" s="14"/>
    </row>
    <row r="318" spans="2:12" ht="13.8" x14ac:dyDescent="0.3">
      <c r="B318" s="14"/>
      <c r="C318" s="14"/>
      <c r="D318" s="14"/>
      <c r="E318" s="14"/>
      <c r="F318" s="14"/>
      <c r="G318" s="14"/>
      <c r="H318" s="14"/>
      <c r="I318" s="14"/>
      <c r="J318" s="14"/>
      <c r="K318" s="14"/>
      <c r="L318" s="14"/>
    </row>
    <row r="319" spans="2:12" ht="13.8" x14ac:dyDescent="0.3">
      <c r="B319" s="14"/>
      <c r="C319" s="14"/>
      <c r="D319" s="14"/>
      <c r="E319" s="14"/>
      <c r="F319" s="14"/>
      <c r="G319" s="14"/>
      <c r="H319" s="14"/>
      <c r="I319" s="14"/>
      <c r="J319" s="14"/>
      <c r="K319" s="14"/>
      <c r="L319" s="14"/>
    </row>
    <row r="320" spans="2:12" ht="13.8" x14ac:dyDescent="0.3">
      <c r="B320" s="14"/>
      <c r="C320" s="14"/>
      <c r="D320" s="14"/>
      <c r="E320" s="14"/>
      <c r="F320" s="14"/>
      <c r="G320" s="14"/>
      <c r="H320" s="14"/>
      <c r="I320" s="14"/>
      <c r="J320" s="14"/>
      <c r="K320" s="14"/>
      <c r="L320" s="14"/>
    </row>
    <row r="321" spans="2:12" ht="13.8" x14ac:dyDescent="0.3">
      <c r="B321" s="14"/>
      <c r="C321" s="14"/>
      <c r="D321" s="14"/>
      <c r="E321" s="14"/>
      <c r="F321" s="14"/>
      <c r="G321" s="14"/>
      <c r="H321" s="14"/>
      <c r="I321" s="14"/>
      <c r="J321" s="14"/>
      <c r="K321" s="14"/>
      <c r="L321" s="14"/>
    </row>
    <row r="322" spans="2:12" ht="13.8" x14ac:dyDescent="0.3">
      <c r="B322" s="14"/>
      <c r="C322" s="14"/>
      <c r="D322" s="14"/>
      <c r="E322" s="14"/>
      <c r="F322" s="14"/>
      <c r="G322" s="14"/>
      <c r="H322" s="14"/>
      <c r="I322" s="14"/>
      <c r="J322" s="14"/>
      <c r="K322" s="14"/>
      <c r="L322" s="14"/>
    </row>
    <row r="323" spans="2:12" ht="13.8" x14ac:dyDescent="0.3">
      <c r="B323" s="14"/>
      <c r="C323" s="14"/>
      <c r="D323" s="14"/>
      <c r="E323" s="14"/>
      <c r="F323" s="14"/>
      <c r="G323" s="14"/>
      <c r="H323" s="14"/>
      <c r="I323" s="14"/>
      <c r="J323" s="14"/>
      <c r="K323" s="14"/>
      <c r="L323" s="14"/>
    </row>
    <row r="324" spans="2:12" ht="13.8" x14ac:dyDescent="0.3">
      <c r="B324" s="14"/>
      <c r="C324" s="14"/>
      <c r="D324" s="14"/>
      <c r="E324" s="14"/>
      <c r="F324" s="14"/>
      <c r="G324" s="14"/>
      <c r="H324" s="14"/>
      <c r="I324" s="14"/>
      <c r="J324" s="14"/>
      <c r="K324" s="14"/>
      <c r="L324" s="14"/>
    </row>
    <row r="325" spans="2:12" ht="13.8" x14ac:dyDescent="0.3">
      <c r="B325" s="14"/>
      <c r="C325" s="14"/>
      <c r="D325" s="14"/>
      <c r="E325" s="14"/>
      <c r="F325" s="14"/>
      <c r="G325" s="14"/>
      <c r="H325" s="14"/>
      <c r="I325" s="14"/>
      <c r="J325" s="14"/>
      <c r="K325" s="14"/>
      <c r="L325" s="14"/>
    </row>
    <row r="326" spans="2:12" ht="13.8" x14ac:dyDescent="0.3">
      <c r="B326" s="14"/>
      <c r="C326" s="14"/>
      <c r="D326" s="14"/>
      <c r="E326" s="14"/>
      <c r="F326" s="14"/>
      <c r="G326" s="14"/>
      <c r="H326" s="14"/>
      <c r="I326" s="14"/>
      <c r="J326" s="14"/>
      <c r="K326" s="14"/>
      <c r="L326" s="14"/>
    </row>
    <row r="327" spans="2:12" ht="13.8" x14ac:dyDescent="0.3">
      <c r="B327" s="14"/>
      <c r="C327" s="14"/>
      <c r="D327" s="14"/>
      <c r="E327" s="14"/>
      <c r="F327" s="14"/>
      <c r="G327" s="14"/>
      <c r="H327" s="14"/>
      <c r="I327" s="14"/>
      <c r="J327" s="14"/>
      <c r="K327" s="14"/>
      <c r="L327" s="14"/>
    </row>
    <row r="328" spans="2:12" ht="13.8" x14ac:dyDescent="0.3">
      <c r="B328" s="14"/>
      <c r="C328" s="14"/>
      <c r="D328" s="14"/>
      <c r="E328" s="14"/>
      <c r="F328" s="14"/>
      <c r="G328" s="14"/>
      <c r="H328" s="14"/>
      <c r="I328" s="14"/>
      <c r="J328" s="14"/>
      <c r="K328" s="14"/>
      <c r="L328" s="14"/>
    </row>
    <row r="329" spans="2:12" ht="13.8" x14ac:dyDescent="0.3">
      <c r="B329" s="14"/>
      <c r="C329" s="14"/>
      <c r="D329" s="14"/>
      <c r="E329" s="14"/>
      <c r="F329" s="14"/>
      <c r="G329" s="14"/>
      <c r="H329" s="14"/>
      <c r="I329" s="14"/>
      <c r="J329" s="14"/>
      <c r="K329" s="14"/>
      <c r="L329" s="14"/>
    </row>
    <row r="330" spans="2:12" ht="13.8" x14ac:dyDescent="0.3">
      <c r="B330" s="14"/>
      <c r="C330" s="14"/>
      <c r="D330" s="14"/>
      <c r="E330" s="14"/>
      <c r="F330" s="14"/>
      <c r="G330" s="14"/>
      <c r="H330" s="14"/>
      <c r="I330" s="14"/>
      <c r="J330" s="14"/>
      <c r="K330" s="14"/>
      <c r="L330" s="14"/>
    </row>
    <row r="331" spans="2:12" ht="13.8" x14ac:dyDescent="0.3">
      <c r="B331" s="14"/>
      <c r="C331" s="14"/>
      <c r="D331" s="14"/>
      <c r="E331" s="14"/>
      <c r="F331" s="14"/>
      <c r="G331" s="14"/>
      <c r="H331" s="14"/>
      <c r="I331" s="14"/>
      <c r="J331" s="14"/>
      <c r="K331" s="14"/>
      <c r="L331" s="14"/>
    </row>
    <row r="332" spans="2:12" ht="13.8" x14ac:dyDescent="0.3">
      <c r="B332" s="14"/>
      <c r="C332" s="14"/>
      <c r="D332" s="14"/>
      <c r="E332" s="14"/>
      <c r="F332" s="14"/>
      <c r="G332" s="14"/>
      <c r="H332" s="14"/>
      <c r="I332" s="14"/>
      <c r="J332" s="14"/>
      <c r="K332" s="14"/>
      <c r="L332" s="14"/>
    </row>
    <row r="333" spans="2:12" ht="13.8" x14ac:dyDescent="0.3">
      <c r="B333" s="14"/>
      <c r="C333" s="14"/>
      <c r="D333" s="14"/>
      <c r="E333" s="14"/>
      <c r="F333" s="14"/>
      <c r="G333" s="14"/>
      <c r="H333" s="14"/>
      <c r="I333" s="14"/>
      <c r="J333" s="14"/>
      <c r="K333" s="14"/>
      <c r="L333" s="14"/>
    </row>
    <row r="334" spans="2:12" ht="13.8" x14ac:dyDescent="0.3">
      <c r="B334" s="14"/>
      <c r="C334" s="14"/>
      <c r="D334" s="14"/>
      <c r="E334" s="14"/>
      <c r="F334" s="14"/>
      <c r="G334" s="14"/>
      <c r="H334" s="14"/>
      <c r="I334" s="14"/>
      <c r="J334" s="14"/>
      <c r="K334" s="14"/>
      <c r="L334" s="14"/>
    </row>
    <row r="335" spans="2:12" ht="13.8" x14ac:dyDescent="0.3">
      <c r="B335" s="14"/>
      <c r="C335" s="14"/>
      <c r="D335" s="14"/>
      <c r="E335" s="14"/>
      <c r="F335" s="14"/>
      <c r="G335" s="14"/>
      <c r="H335" s="14"/>
      <c r="I335" s="14"/>
      <c r="J335" s="14"/>
      <c r="K335" s="14"/>
      <c r="L335" s="14"/>
    </row>
    <row r="336" spans="2:12" ht="13.8" x14ac:dyDescent="0.3">
      <c r="B336" s="14"/>
      <c r="C336" s="14"/>
      <c r="D336" s="14"/>
      <c r="E336" s="14"/>
      <c r="F336" s="14"/>
      <c r="G336" s="14"/>
      <c r="H336" s="14"/>
      <c r="I336" s="14"/>
      <c r="J336" s="14"/>
      <c r="K336" s="14"/>
      <c r="L336" s="14"/>
    </row>
    <row r="337" spans="2:12" ht="13.8" x14ac:dyDescent="0.3">
      <c r="B337" s="14"/>
      <c r="C337" s="14"/>
      <c r="D337" s="14"/>
      <c r="E337" s="14"/>
      <c r="F337" s="14"/>
      <c r="G337" s="14"/>
      <c r="H337" s="14"/>
      <c r="I337" s="14"/>
      <c r="J337" s="14"/>
      <c r="K337" s="14"/>
      <c r="L337" s="14"/>
    </row>
    <row r="338" spans="2:12" ht="13.8" x14ac:dyDescent="0.3">
      <c r="B338" s="14"/>
      <c r="C338" s="14"/>
      <c r="D338" s="14"/>
      <c r="E338" s="14"/>
      <c r="F338" s="14"/>
      <c r="G338" s="14"/>
      <c r="H338" s="14"/>
      <c r="I338" s="14"/>
      <c r="J338" s="14"/>
      <c r="K338" s="14"/>
      <c r="L338" s="14"/>
    </row>
    <row r="339" spans="2:12" ht="13.8" x14ac:dyDescent="0.3">
      <c r="B339" s="14"/>
      <c r="C339" s="14"/>
      <c r="D339" s="14"/>
      <c r="E339" s="14"/>
      <c r="F339" s="14"/>
      <c r="G339" s="14"/>
      <c r="H339" s="14"/>
      <c r="I339" s="14"/>
      <c r="J339" s="14"/>
      <c r="K339" s="14"/>
      <c r="L339" s="14"/>
    </row>
    <row r="340" spans="2:12" ht="13.8" x14ac:dyDescent="0.3">
      <c r="B340" s="14"/>
      <c r="C340" s="14"/>
      <c r="D340" s="14"/>
      <c r="E340" s="14"/>
      <c r="F340" s="14"/>
      <c r="G340" s="14"/>
      <c r="H340" s="14"/>
      <c r="I340" s="14"/>
      <c r="J340" s="14"/>
      <c r="K340" s="14"/>
      <c r="L340" s="14"/>
    </row>
    <row r="341" spans="2:12" ht="13.8" x14ac:dyDescent="0.3">
      <c r="B341" s="14"/>
      <c r="C341" s="14"/>
      <c r="D341" s="14"/>
      <c r="E341" s="14"/>
      <c r="F341" s="14"/>
      <c r="G341" s="14"/>
      <c r="H341" s="14"/>
      <c r="I341" s="14"/>
      <c r="J341" s="14"/>
      <c r="K341" s="14"/>
      <c r="L341" s="14"/>
    </row>
    <row r="342" spans="2:12" ht="13.8" x14ac:dyDescent="0.3">
      <c r="B342" s="14"/>
      <c r="C342" s="14"/>
      <c r="D342" s="14"/>
      <c r="E342" s="14"/>
      <c r="F342" s="14"/>
      <c r="G342" s="14"/>
      <c r="H342" s="14"/>
      <c r="I342" s="14"/>
      <c r="J342" s="14"/>
      <c r="K342" s="14"/>
      <c r="L342" s="14"/>
    </row>
    <row r="343" spans="2:12" ht="13.8" x14ac:dyDescent="0.3">
      <c r="B343" s="14"/>
      <c r="C343" s="14"/>
      <c r="D343" s="14"/>
      <c r="E343" s="14"/>
      <c r="F343" s="14"/>
      <c r="G343" s="14"/>
      <c r="H343" s="14"/>
      <c r="I343" s="14"/>
      <c r="J343" s="14"/>
      <c r="K343" s="14"/>
      <c r="L343" s="14"/>
    </row>
    <row r="344" spans="2:12" ht="13.8" x14ac:dyDescent="0.3">
      <c r="B344" s="14"/>
      <c r="C344" s="14"/>
      <c r="D344" s="14"/>
      <c r="E344" s="14"/>
      <c r="F344" s="14"/>
      <c r="G344" s="14"/>
      <c r="H344" s="14"/>
      <c r="I344" s="14"/>
      <c r="J344" s="14"/>
      <c r="K344" s="14"/>
      <c r="L344" s="14"/>
    </row>
    <row r="345" spans="2:12" ht="13.8" x14ac:dyDescent="0.3">
      <c r="B345" s="14"/>
      <c r="C345" s="14"/>
      <c r="D345" s="14"/>
      <c r="E345" s="14"/>
      <c r="F345" s="14"/>
      <c r="G345" s="14"/>
      <c r="H345" s="14"/>
      <c r="I345" s="14"/>
      <c r="J345" s="14"/>
      <c r="K345" s="14"/>
      <c r="L345" s="14"/>
    </row>
    <row r="346" spans="2:12" ht="13.8" x14ac:dyDescent="0.3">
      <c r="B346" s="14"/>
      <c r="C346" s="14"/>
      <c r="D346" s="14"/>
      <c r="E346" s="14"/>
      <c r="F346" s="14"/>
      <c r="G346" s="14"/>
      <c r="H346" s="14"/>
      <c r="I346" s="14"/>
      <c r="J346" s="14"/>
      <c r="K346" s="14"/>
      <c r="L346" s="14"/>
    </row>
    <row r="347" spans="2:12" ht="13.8" x14ac:dyDescent="0.3">
      <c r="B347" s="14"/>
      <c r="C347" s="14"/>
      <c r="D347" s="14"/>
      <c r="E347" s="14"/>
      <c r="F347" s="14"/>
      <c r="G347" s="14"/>
      <c r="H347" s="14"/>
      <c r="I347" s="14"/>
      <c r="J347" s="14"/>
      <c r="K347" s="14"/>
      <c r="L347" s="14"/>
    </row>
    <row r="348" spans="2:12" ht="13.8" x14ac:dyDescent="0.3">
      <c r="B348" s="14"/>
      <c r="C348" s="14"/>
      <c r="D348" s="14"/>
      <c r="E348" s="14"/>
      <c r="F348" s="14"/>
      <c r="G348" s="14"/>
      <c r="H348" s="14"/>
      <c r="I348" s="14"/>
      <c r="J348" s="14"/>
      <c r="K348" s="14"/>
      <c r="L348" s="14"/>
    </row>
    <row r="349" spans="2:12" ht="13.8" x14ac:dyDescent="0.3">
      <c r="B349" s="14"/>
      <c r="C349" s="14"/>
      <c r="D349" s="14"/>
      <c r="E349" s="14"/>
      <c r="F349" s="14"/>
      <c r="G349" s="14"/>
      <c r="H349" s="14"/>
      <c r="I349" s="14"/>
      <c r="J349" s="14"/>
      <c r="K349" s="14"/>
      <c r="L349" s="14"/>
    </row>
    <row r="350" spans="2:12" ht="13.8" x14ac:dyDescent="0.3">
      <c r="B350" s="14"/>
      <c r="C350" s="14"/>
      <c r="D350" s="14"/>
      <c r="E350" s="14"/>
      <c r="F350" s="14"/>
      <c r="G350" s="14"/>
      <c r="H350" s="14"/>
      <c r="I350" s="14"/>
      <c r="J350" s="14"/>
      <c r="K350" s="14"/>
      <c r="L350" s="14"/>
    </row>
    <row r="351" spans="2:12" ht="13.8" x14ac:dyDescent="0.3">
      <c r="B351" s="14"/>
      <c r="C351" s="14"/>
      <c r="D351" s="14"/>
      <c r="E351" s="14"/>
      <c r="F351" s="14"/>
      <c r="G351" s="14"/>
      <c r="H351" s="14"/>
      <c r="I351" s="14"/>
      <c r="J351" s="14"/>
      <c r="K351" s="14"/>
      <c r="L351" s="14"/>
    </row>
    <row r="352" spans="2:12" ht="13.8" x14ac:dyDescent="0.3">
      <c r="B352" s="14"/>
      <c r="C352" s="14"/>
      <c r="D352" s="14"/>
      <c r="E352" s="14"/>
      <c r="F352" s="14"/>
      <c r="G352" s="14"/>
      <c r="H352" s="14"/>
      <c r="I352" s="14"/>
      <c r="J352" s="14"/>
      <c r="K352" s="14"/>
      <c r="L352" s="14"/>
    </row>
    <row r="353" spans="2:12" ht="13.8" x14ac:dyDescent="0.3">
      <c r="B353" s="14"/>
      <c r="C353" s="14"/>
      <c r="D353" s="14"/>
      <c r="E353" s="14"/>
      <c r="F353" s="14"/>
      <c r="G353" s="14"/>
      <c r="H353" s="14"/>
      <c r="I353" s="14"/>
      <c r="J353" s="14"/>
      <c r="K353" s="14"/>
      <c r="L353" s="14"/>
    </row>
    <row r="354" spans="2:12" ht="13.8" x14ac:dyDescent="0.3">
      <c r="B354" s="14"/>
      <c r="C354" s="14"/>
      <c r="D354" s="14"/>
      <c r="E354" s="14"/>
      <c r="F354" s="14"/>
      <c r="G354" s="14"/>
      <c r="H354" s="14"/>
      <c r="I354" s="14"/>
      <c r="J354" s="14"/>
      <c r="K354" s="14"/>
      <c r="L354" s="14"/>
    </row>
    <row r="355" spans="2:12" ht="13.8" x14ac:dyDescent="0.3">
      <c r="B355" s="14"/>
      <c r="C355" s="14"/>
      <c r="D355" s="14"/>
      <c r="E355" s="14"/>
      <c r="F355" s="14"/>
      <c r="G355" s="14"/>
      <c r="H355" s="14"/>
      <c r="I355" s="14"/>
      <c r="J355" s="14"/>
      <c r="K355" s="14"/>
      <c r="L355" s="14"/>
    </row>
    <row r="356" spans="2:12" ht="13.8" x14ac:dyDescent="0.3">
      <c r="B356" s="14"/>
      <c r="C356" s="14"/>
      <c r="D356" s="14"/>
      <c r="E356" s="14"/>
      <c r="F356" s="14"/>
      <c r="G356" s="14"/>
      <c r="H356" s="14"/>
      <c r="I356" s="14"/>
      <c r="J356" s="14"/>
      <c r="K356" s="14"/>
      <c r="L356" s="14"/>
    </row>
    <row r="357" spans="2:12" ht="13.8" x14ac:dyDescent="0.3">
      <c r="B357" s="14"/>
      <c r="C357" s="14"/>
      <c r="D357" s="14"/>
      <c r="E357" s="14"/>
      <c r="F357" s="14"/>
      <c r="G357" s="14"/>
      <c r="H357" s="14"/>
      <c r="I357" s="14"/>
      <c r="J357" s="14"/>
      <c r="K357" s="14"/>
      <c r="L357" s="14"/>
    </row>
    <row r="358" spans="2:12" ht="13.8" x14ac:dyDescent="0.3">
      <c r="B358" s="14"/>
      <c r="C358" s="14"/>
      <c r="D358" s="14"/>
      <c r="E358" s="14"/>
      <c r="F358" s="14"/>
      <c r="G358" s="14"/>
      <c r="H358" s="14"/>
      <c r="I358" s="14"/>
      <c r="J358" s="14"/>
      <c r="K358" s="14"/>
      <c r="L358" s="14"/>
    </row>
    <row r="359" spans="2:12" ht="13.8" x14ac:dyDescent="0.3">
      <c r="B359" s="14"/>
      <c r="C359" s="14"/>
      <c r="D359" s="14"/>
      <c r="E359" s="14"/>
      <c r="F359" s="14"/>
      <c r="G359" s="14"/>
      <c r="H359" s="14"/>
      <c r="I359" s="14"/>
      <c r="J359" s="14"/>
      <c r="K359" s="14"/>
      <c r="L359" s="14"/>
    </row>
    <row r="360" spans="2:12" ht="13.8" x14ac:dyDescent="0.3">
      <c r="B360" s="14"/>
      <c r="C360" s="14"/>
      <c r="D360" s="14"/>
      <c r="E360" s="14"/>
      <c r="F360" s="14"/>
      <c r="G360" s="14"/>
      <c r="H360" s="14"/>
      <c r="I360" s="14"/>
      <c r="J360" s="14"/>
      <c r="K360" s="14"/>
      <c r="L360" s="14"/>
    </row>
    <row r="361" spans="2:12" ht="13.8" x14ac:dyDescent="0.3">
      <c r="B361" s="14"/>
      <c r="C361" s="14"/>
      <c r="D361" s="14"/>
      <c r="E361" s="14"/>
      <c r="F361" s="14"/>
      <c r="G361" s="14"/>
      <c r="H361" s="14"/>
      <c r="I361" s="14"/>
      <c r="J361" s="14"/>
      <c r="K361" s="14"/>
      <c r="L361" s="14"/>
    </row>
    <row r="362" spans="2:12" ht="13.8" x14ac:dyDescent="0.3">
      <c r="B362" s="14"/>
      <c r="C362" s="14"/>
      <c r="D362" s="14"/>
      <c r="E362" s="14"/>
      <c r="F362" s="14"/>
      <c r="G362" s="14"/>
      <c r="H362" s="14"/>
      <c r="I362" s="14"/>
      <c r="J362" s="14"/>
      <c r="K362" s="14"/>
      <c r="L362" s="14"/>
    </row>
    <row r="363" spans="2:12" ht="13.8" x14ac:dyDescent="0.3">
      <c r="B363" s="14"/>
      <c r="C363" s="14"/>
      <c r="D363" s="14"/>
      <c r="E363" s="14"/>
      <c r="F363" s="14"/>
      <c r="G363" s="14"/>
      <c r="H363" s="14"/>
      <c r="I363" s="14"/>
      <c r="J363" s="14"/>
      <c r="K363" s="14"/>
      <c r="L363" s="14"/>
    </row>
    <row r="364" spans="2:12" ht="13.8" x14ac:dyDescent="0.3">
      <c r="B364" s="14"/>
      <c r="C364" s="14"/>
      <c r="D364" s="14"/>
      <c r="E364" s="14"/>
      <c r="F364" s="14"/>
      <c r="G364" s="14"/>
      <c r="H364" s="14"/>
      <c r="I364" s="14"/>
      <c r="J364" s="14"/>
      <c r="K364" s="14"/>
      <c r="L364" s="14"/>
    </row>
    <row r="365" spans="2:12" ht="13.8" x14ac:dyDescent="0.3">
      <c r="B365" s="14"/>
      <c r="C365" s="14"/>
      <c r="D365" s="14"/>
      <c r="E365" s="14"/>
      <c r="F365" s="14"/>
      <c r="G365" s="14"/>
      <c r="H365" s="14"/>
      <c r="I365" s="14"/>
      <c r="J365" s="14"/>
      <c r="K365" s="14"/>
      <c r="L365" s="14"/>
    </row>
    <row r="366" spans="2:12" ht="13.8" x14ac:dyDescent="0.3">
      <c r="B366" s="14"/>
      <c r="C366" s="14"/>
      <c r="D366" s="14"/>
      <c r="E366" s="14"/>
      <c r="F366" s="14"/>
      <c r="G366" s="14"/>
      <c r="H366" s="14"/>
      <c r="I366" s="14"/>
      <c r="J366" s="14"/>
      <c r="K366" s="14"/>
      <c r="L366" s="14"/>
    </row>
    <row r="367" spans="2:12" ht="13.8" x14ac:dyDescent="0.3">
      <c r="B367" s="14"/>
      <c r="C367" s="14"/>
      <c r="D367" s="14"/>
      <c r="E367" s="14"/>
      <c r="F367" s="14"/>
      <c r="G367" s="14"/>
      <c r="H367" s="14"/>
      <c r="I367" s="14"/>
      <c r="J367" s="14"/>
      <c r="K367" s="14"/>
      <c r="L367" s="14"/>
    </row>
    <row r="368" spans="2:12" ht="13.8" x14ac:dyDescent="0.3">
      <c r="B368" s="14"/>
      <c r="C368" s="14"/>
      <c r="D368" s="14"/>
      <c r="E368" s="14"/>
      <c r="F368" s="14"/>
      <c r="G368" s="14"/>
      <c r="H368" s="14"/>
      <c r="I368" s="14"/>
      <c r="J368" s="14"/>
      <c r="K368" s="14"/>
      <c r="L368" s="14"/>
    </row>
    <row r="369" spans="2:12" ht="13.8" x14ac:dyDescent="0.3">
      <c r="B369" s="14"/>
      <c r="C369" s="14"/>
      <c r="D369" s="14"/>
      <c r="E369" s="14"/>
      <c r="F369" s="14"/>
      <c r="G369" s="14"/>
      <c r="H369" s="14"/>
      <c r="I369" s="14"/>
      <c r="J369" s="14"/>
      <c r="K369" s="14"/>
      <c r="L369" s="14"/>
    </row>
    <row r="370" spans="2:12" ht="13.8" x14ac:dyDescent="0.3">
      <c r="B370" s="14"/>
      <c r="C370" s="14"/>
      <c r="D370" s="14"/>
      <c r="E370" s="14"/>
      <c r="F370" s="14"/>
      <c r="G370" s="14"/>
      <c r="H370" s="14"/>
      <c r="I370" s="14"/>
      <c r="J370" s="14"/>
      <c r="K370" s="14"/>
      <c r="L370" s="14"/>
    </row>
    <row r="371" spans="2:12" ht="13.8" x14ac:dyDescent="0.3">
      <c r="B371" s="14"/>
      <c r="C371" s="14"/>
      <c r="D371" s="14"/>
      <c r="E371" s="14"/>
      <c r="F371" s="14"/>
      <c r="G371" s="14"/>
      <c r="H371" s="14"/>
      <c r="I371" s="14"/>
      <c r="J371" s="14"/>
      <c r="K371" s="14"/>
      <c r="L371" s="14"/>
    </row>
    <row r="372" spans="2:12" ht="13.8" x14ac:dyDescent="0.3">
      <c r="B372" s="14"/>
      <c r="C372" s="14"/>
      <c r="D372" s="14"/>
      <c r="E372" s="14"/>
      <c r="F372" s="14"/>
      <c r="G372" s="14"/>
      <c r="H372" s="14"/>
      <c r="I372" s="14"/>
      <c r="J372" s="14"/>
      <c r="K372" s="14"/>
      <c r="L372" s="14"/>
    </row>
    <row r="373" spans="2:12" ht="13.8" x14ac:dyDescent="0.3">
      <c r="B373" s="14"/>
      <c r="C373" s="14"/>
      <c r="D373" s="14"/>
      <c r="E373" s="14"/>
      <c r="F373" s="14"/>
      <c r="G373" s="14"/>
      <c r="H373" s="14"/>
      <c r="I373" s="14"/>
      <c r="J373" s="14"/>
      <c r="K373" s="14"/>
      <c r="L373" s="14"/>
    </row>
    <row r="374" spans="2:12" ht="13.8" x14ac:dyDescent="0.3">
      <c r="B374" s="14"/>
      <c r="C374" s="14"/>
      <c r="D374" s="14"/>
      <c r="E374" s="14"/>
      <c r="F374" s="14"/>
      <c r="G374" s="14"/>
      <c r="H374" s="14"/>
      <c r="I374" s="14"/>
      <c r="J374" s="14"/>
      <c r="K374" s="14"/>
      <c r="L374" s="14"/>
    </row>
    <row r="375" spans="2:12" ht="13.8" x14ac:dyDescent="0.3">
      <c r="B375" s="14"/>
      <c r="C375" s="14"/>
      <c r="D375" s="14"/>
      <c r="E375" s="14"/>
      <c r="F375" s="14"/>
      <c r="G375" s="14"/>
      <c r="H375" s="14"/>
      <c r="I375" s="14"/>
      <c r="J375" s="14"/>
      <c r="K375" s="14"/>
      <c r="L375" s="14"/>
    </row>
    <row r="376" spans="2:12" ht="13.8" x14ac:dyDescent="0.3">
      <c r="B376" s="14"/>
      <c r="C376" s="14"/>
      <c r="D376" s="14"/>
      <c r="E376" s="14"/>
      <c r="F376" s="14"/>
      <c r="G376" s="14"/>
      <c r="H376" s="14"/>
      <c r="I376" s="14"/>
      <c r="J376" s="14"/>
      <c r="K376" s="14"/>
      <c r="L376" s="14"/>
    </row>
    <row r="377" spans="2:12" ht="13.8" x14ac:dyDescent="0.3">
      <c r="B377" s="14"/>
      <c r="C377" s="14"/>
      <c r="D377" s="14"/>
      <c r="E377" s="14"/>
      <c r="F377" s="14"/>
      <c r="G377" s="14"/>
      <c r="H377" s="14"/>
      <c r="I377" s="14"/>
      <c r="J377" s="14"/>
      <c r="K377" s="14"/>
      <c r="L377" s="14"/>
    </row>
    <row r="378" spans="2:12" ht="13.8" x14ac:dyDescent="0.3">
      <c r="B378" s="14"/>
      <c r="C378" s="14"/>
      <c r="D378" s="14"/>
      <c r="E378" s="14"/>
      <c r="F378" s="14"/>
      <c r="G378" s="14"/>
      <c r="H378" s="14"/>
      <c r="I378" s="14"/>
      <c r="J378" s="14"/>
      <c r="K378" s="14"/>
      <c r="L378" s="14"/>
    </row>
    <row r="379" spans="2:12" ht="13.8" x14ac:dyDescent="0.3">
      <c r="B379" s="14"/>
      <c r="C379" s="14"/>
      <c r="D379" s="14"/>
      <c r="E379" s="14"/>
      <c r="F379" s="14"/>
      <c r="G379" s="14"/>
      <c r="H379" s="14"/>
      <c r="I379" s="14"/>
      <c r="J379" s="14"/>
      <c r="K379" s="14"/>
      <c r="L379" s="14"/>
    </row>
    <row r="380" spans="2:12" ht="13.8" x14ac:dyDescent="0.3">
      <c r="B380" s="14"/>
      <c r="C380" s="14"/>
      <c r="D380" s="14"/>
      <c r="E380" s="14"/>
      <c r="F380" s="14"/>
      <c r="G380" s="14"/>
      <c r="H380" s="14"/>
      <c r="I380" s="14"/>
      <c r="J380" s="14"/>
      <c r="K380" s="14"/>
      <c r="L380" s="14"/>
    </row>
    <row r="381" spans="2:12" ht="13.8" x14ac:dyDescent="0.3">
      <c r="B381" s="14"/>
      <c r="C381" s="14"/>
      <c r="D381" s="14"/>
      <c r="E381" s="14"/>
      <c r="F381" s="14"/>
      <c r="G381" s="14"/>
      <c r="H381" s="14"/>
      <c r="I381" s="14"/>
      <c r="J381" s="14"/>
      <c r="K381" s="14"/>
      <c r="L381" s="14"/>
    </row>
    <row r="382" spans="2:12" ht="13.8" x14ac:dyDescent="0.3">
      <c r="B382" s="14"/>
      <c r="C382" s="14"/>
      <c r="D382" s="14"/>
      <c r="E382" s="14"/>
      <c r="F382" s="14"/>
      <c r="G382" s="14"/>
      <c r="H382" s="14"/>
      <c r="I382" s="14"/>
      <c r="J382" s="14"/>
      <c r="K382" s="14"/>
      <c r="L382" s="14"/>
    </row>
    <row r="383" spans="2:12" ht="13.8" x14ac:dyDescent="0.3">
      <c r="B383" s="14"/>
      <c r="C383" s="14"/>
      <c r="D383" s="14"/>
      <c r="E383" s="14"/>
      <c r="F383" s="14"/>
      <c r="G383" s="14"/>
      <c r="H383" s="14"/>
      <c r="I383" s="14"/>
      <c r="J383" s="14"/>
      <c r="K383" s="14"/>
      <c r="L383" s="14"/>
    </row>
    <row r="384" spans="2:12" ht="13.8" x14ac:dyDescent="0.3">
      <c r="B384" s="14"/>
      <c r="C384" s="14"/>
      <c r="D384" s="14"/>
      <c r="E384" s="14"/>
      <c r="F384" s="14"/>
      <c r="G384" s="14"/>
      <c r="H384" s="14"/>
      <c r="I384" s="14"/>
      <c r="J384" s="14"/>
      <c r="K384" s="14"/>
      <c r="L384" s="14"/>
    </row>
    <row r="385" spans="2:12" ht="13.8" x14ac:dyDescent="0.3">
      <c r="B385" s="14"/>
      <c r="C385" s="14"/>
      <c r="D385" s="14"/>
      <c r="E385" s="14"/>
      <c r="F385" s="14"/>
      <c r="G385" s="14"/>
      <c r="H385" s="14"/>
      <c r="I385" s="14"/>
      <c r="J385" s="14"/>
      <c r="K385" s="14"/>
      <c r="L385" s="14"/>
    </row>
    <row r="386" spans="2:12" ht="13.8" x14ac:dyDescent="0.3">
      <c r="B386" s="14"/>
      <c r="C386" s="14"/>
      <c r="D386" s="14"/>
      <c r="E386" s="14"/>
      <c r="F386" s="14"/>
      <c r="G386" s="14"/>
      <c r="H386" s="14"/>
      <c r="I386" s="14"/>
      <c r="J386" s="14"/>
      <c r="K386" s="14"/>
      <c r="L386" s="14"/>
    </row>
    <row r="387" spans="2:12" ht="13.8" x14ac:dyDescent="0.3">
      <c r="B387" s="14"/>
      <c r="C387" s="14"/>
      <c r="D387" s="14"/>
      <c r="E387" s="14"/>
      <c r="F387" s="14"/>
      <c r="G387" s="14"/>
      <c r="H387" s="14"/>
      <c r="I387" s="14"/>
      <c r="J387" s="14"/>
      <c r="K387" s="14"/>
      <c r="L387" s="14"/>
    </row>
    <row r="388" spans="2:12" ht="13.8" x14ac:dyDescent="0.3">
      <c r="B388" s="14"/>
      <c r="C388" s="14"/>
      <c r="D388" s="14"/>
      <c r="E388" s="14"/>
      <c r="F388" s="14"/>
      <c r="G388" s="14"/>
      <c r="H388" s="14"/>
      <c r="I388" s="14"/>
      <c r="J388" s="14"/>
      <c r="K388" s="14"/>
      <c r="L388" s="14"/>
    </row>
    <row r="389" spans="2:12" ht="13.8" x14ac:dyDescent="0.3">
      <c r="B389" s="14"/>
      <c r="C389" s="14"/>
      <c r="D389" s="14"/>
      <c r="E389" s="14"/>
      <c r="F389" s="14"/>
      <c r="G389" s="14"/>
      <c r="H389" s="14"/>
      <c r="I389" s="14"/>
      <c r="J389" s="14"/>
      <c r="K389" s="14"/>
      <c r="L389" s="14"/>
    </row>
    <row r="390" spans="2:12" ht="13.8" x14ac:dyDescent="0.3">
      <c r="B390" s="14"/>
      <c r="C390" s="14"/>
      <c r="D390" s="14"/>
      <c r="E390" s="14"/>
      <c r="F390" s="14"/>
      <c r="G390" s="14"/>
      <c r="H390" s="14"/>
      <c r="I390" s="14"/>
      <c r="J390" s="14"/>
      <c r="K390" s="14"/>
      <c r="L390" s="14"/>
    </row>
    <row r="391" spans="2:12" ht="13.8" x14ac:dyDescent="0.3">
      <c r="B391" s="14"/>
      <c r="C391" s="14"/>
      <c r="D391" s="14"/>
      <c r="E391" s="14"/>
      <c r="F391" s="14"/>
      <c r="G391" s="14"/>
      <c r="H391" s="14"/>
      <c r="I391" s="14"/>
      <c r="J391" s="14"/>
      <c r="K391" s="14"/>
      <c r="L391" s="14"/>
    </row>
    <row r="392" spans="2:12" ht="13.8" x14ac:dyDescent="0.3">
      <c r="B392" s="14"/>
      <c r="C392" s="14"/>
      <c r="D392" s="14"/>
      <c r="E392" s="14"/>
      <c r="F392" s="14"/>
      <c r="G392" s="14"/>
      <c r="H392" s="14"/>
      <c r="I392" s="14"/>
      <c r="J392" s="14"/>
      <c r="K392" s="14"/>
      <c r="L392" s="14"/>
    </row>
    <row r="393" spans="2:12" ht="13.8" x14ac:dyDescent="0.3">
      <c r="B393" s="14"/>
      <c r="C393" s="14"/>
      <c r="D393" s="14"/>
      <c r="E393" s="14"/>
      <c r="F393" s="14"/>
      <c r="G393" s="14"/>
      <c r="H393" s="14"/>
      <c r="I393" s="14"/>
      <c r="J393" s="14"/>
      <c r="K393" s="14"/>
      <c r="L393" s="14"/>
    </row>
    <row r="394" spans="2:12" ht="13.8" x14ac:dyDescent="0.3">
      <c r="B394" s="14"/>
      <c r="C394" s="14"/>
      <c r="D394" s="14"/>
      <c r="E394" s="14"/>
      <c r="F394" s="14"/>
      <c r="G394" s="14"/>
      <c r="H394" s="14"/>
      <c r="I394" s="14"/>
      <c r="J394" s="14"/>
      <c r="K394" s="14"/>
      <c r="L394" s="14"/>
    </row>
    <row r="395" spans="2:12" ht="13.8" x14ac:dyDescent="0.3">
      <c r="B395" s="14"/>
      <c r="C395" s="14"/>
      <c r="D395" s="14"/>
      <c r="E395" s="14"/>
      <c r="F395" s="14"/>
      <c r="G395" s="14"/>
      <c r="H395" s="14"/>
      <c r="I395" s="14"/>
      <c r="J395" s="14"/>
      <c r="K395" s="14"/>
      <c r="L395" s="14"/>
    </row>
    <row r="396" spans="2:12" ht="13.8" x14ac:dyDescent="0.3">
      <c r="B396" s="14"/>
      <c r="C396" s="14"/>
      <c r="D396" s="14"/>
      <c r="E396" s="14"/>
      <c r="F396" s="14"/>
      <c r="G396" s="14"/>
      <c r="H396" s="14"/>
      <c r="I396" s="14"/>
      <c r="J396" s="14"/>
      <c r="K396" s="14"/>
      <c r="L396" s="14"/>
    </row>
    <row r="397" spans="2:12" ht="13.8" x14ac:dyDescent="0.3">
      <c r="B397" s="14"/>
      <c r="C397" s="14"/>
      <c r="D397" s="14"/>
      <c r="E397" s="14"/>
      <c r="F397" s="14"/>
      <c r="G397" s="14"/>
      <c r="H397" s="14"/>
      <c r="I397" s="14"/>
      <c r="J397" s="14"/>
      <c r="K397" s="14"/>
      <c r="L397" s="14"/>
    </row>
    <row r="398" spans="2:12" ht="13.8" x14ac:dyDescent="0.3">
      <c r="B398" s="14"/>
      <c r="C398" s="14"/>
      <c r="D398" s="14"/>
      <c r="E398" s="14"/>
      <c r="F398" s="14"/>
      <c r="G398" s="14"/>
      <c r="H398" s="14"/>
      <c r="I398" s="14"/>
      <c r="J398" s="14"/>
      <c r="K398" s="14"/>
      <c r="L398" s="14"/>
    </row>
    <row r="399" spans="2:12" ht="13.8" x14ac:dyDescent="0.3">
      <c r="B399" s="14"/>
      <c r="C399" s="14"/>
      <c r="D399" s="14"/>
      <c r="E399" s="14"/>
      <c r="F399" s="14"/>
      <c r="G399" s="14"/>
      <c r="H399" s="14"/>
      <c r="I399" s="14"/>
      <c r="J399" s="14"/>
      <c r="K399" s="14"/>
      <c r="L399" s="14"/>
    </row>
    <row r="400" spans="2:12" ht="13.8" x14ac:dyDescent="0.3">
      <c r="B400" s="14"/>
      <c r="C400" s="14"/>
      <c r="D400" s="14"/>
      <c r="E400" s="14"/>
      <c r="F400" s="14"/>
      <c r="G400" s="14"/>
      <c r="H400" s="14"/>
      <c r="I400" s="14"/>
      <c r="J400" s="14"/>
      <c r="K400" s="14"/>
      <c r="L400" s="14"/>
    </row>
    <row r="401" spans="2:12" ht="13.8" x14ac:dyDescent="0.3">
      <c r="B401" s="14"/>
      <c r="C401" s="14"/>
      <c r="D401" s="14"/>
      <c r="E401" s="14"/>
      <c r="F401" s="14"/>
      <c r="G401" s="14"/>
      <c r="H401" s="14"/>
      <c r="I401" s="14"/>
      <c r="J401" s="14"/>
      <c r="K401" s="14"/>
      <c r="L401" s="14"/>
    </row>
    <row r="402" spans="2:12" ht="13.8" x14ac:dyDescent="0.3">
      <c r="B402" s="14"/>
      <c r="C402" s="14"/>
      <c r="D402" s="14"/>
      <c r="E402" s="14"/>
      <c r="F402" s="14"/>
      <c r="G402" s="14"/>
      <c r="H402" s="14"/>
      <c r="I402" s="14"/>
      <c r="J402" s="14"/>
      <c r="K402" s="14"/>
      <c r="L402" s="14"/>
    </row>
    <row r="403" spans="2:12" ht="13.8" x14ac:dyDescent="0.3">
      <c r="B403" s="14"/>
      <c r="C403" s="14"/>
      <c r="D403" s="14"/>
      <c r="E403" s="14"/>
      <c r="F403" s="14"/>
      <c r="G403" s="14"/>
      <c r="H403" s="14"/>
      <c r="I403" s="14"/>
      <c r="J403" s="14"/>
      <c r="K403" s="14"/>
      <c r="L403" s="14"/>
    </row>
    <row r="404" spans="2:12" ht="13.8" x14ac:dyDescent="0.3">
      <c r="B404" s="14"/>
      <c r="C404" s="14"/>
      <c r="D404" s="14"/>
      <c r="E404" s="14"/>
      <c r="F404" s="14"/>
      <c r="G404" s="14"/>
      <c r="H404" s="14"/>
      <c r="I404" s="14"/>
      <c r="J404" s="14"/>
      <c r="K404" s="14"/>
      <c r="L404" s="14"/>
    </row>
    <row r="405" spans="2:12" ht="13.8" x14ac:dyDescent="0.3">
      <c r="B405" s="14"/>
      <c r="C405" s="14"/>
      <c r="D405" s="14"/>
      <c r="E405" s="14"/>
      <c r="F405" s="14"/>
      <c r="G405" s="14"/>
      <c r="H405" s="14"/>
      <c r="I405" s="14"/>
      <c r="J405" s="14"/>
      <c r="K405" s="14"/>
      <c r="L405" s="14"/>
    </row>
    <row r="406" spans="2:12" ht="13.8" x14ac:dyDescent="0.3">
      <c r="B406" s="14"/>
      <c r="C406" s="14"/>
      <c r="D406" s="14"/>
      <c r="E406" s="14"/>
      <c r="F406" s="14"/>
      <c r="G406" s="14"/>
      <c r="H406" s="14"/>
      <c r="I406" s="14"/>
      <c r="J406" s="14"/>
      <c r="K406" s="14"/>
      <c r="L406" s="14"/>
    </row>
    <row r="407" spans="2:12" ht="13.8" x14ac:dyDescent="0.3">
      <c r="B407" s="14"/>
      <c r="C407" s="14"/>
      <c r="D407" s="14"/>
      <c r="E407" s="14"/>
      <c r="F407" s="14"/>
      <c r="G407" s="14"/>
      <c r="H407" s="14"/>
      <c r="I407" s="14"/>
      <c r="J407" s="14"/>
      <c r="K407" s="14"/>
      <c r="L407" s="14"/>
    </row>
    <row r="408" spans="2:12" ht="13.8" x14ac:dyDescent="0.3">
      <c r="B408" s="14"/>
      <c r="C408" s="14"/>
      <c r="D408" s="14"/>
      <c r="E408" s="14"/>
      <c r="F408" s="14"/>
      <c r="G408" s="14"/>
      <c r="H408" s="14"/>
      <c r="I408" s="14"/>
      <c r="J408" s="14"/>
      <c r="K408" s="14"/>
      <c r="L408" s="14"/>
    </row>
    <row r="409" spans="2:12" ht="13.8" x14ac:dyDescent="0.3">
      <c r="B409" s="14"/>
      <c r="C409" s="14"/>
      <c r="D409" s="14"/>
      <c r="E409" s="14"/>
      <c r="F409" s="14"/>
      <c r="G409" s="14"/>
      <c r="H409" s="14"/>
      <c r="I409" s="14"/>
      <c r="J409" s="14"/>
      <c r="K409" s="14"/>
      <c r="L409" s="14"/>
    </row>
    <row r="410" spans="2:12" ht="13.8" x14ac:dyDescent="0.3">
      <c r="B410" s="14"/>
      <c r="C410" s="14"/>
      <c r="D410" s="14"/>
      <c r="E410" s="14"/>
      <c r="F410" s="14"/>
      <c r="G410" s="14"/>
      <c r="H410" s="14"/>
      <c r="I410" s="14"/>
      <c r="J410" s="14"/>
      <c r="K410" s="14"/>
      <c r="L410" s="14"/>
    </row>
    <row r="411" spans="2:12" ht="13.8" x14ac:dyDescent="0.3">
      <c r="B411" s="14"/>
      <c r="C411" s="14"/>
      <c r="D411" s="14"/>
      <c r="E411" s="14"/>
      <c r="F411" s="14"/>
      <c r="G411" s="14"/>
      <c r="H411" s="14"/>
      <c r="I411" s="14"/>
      <c r="J411" s="14"/>
      <c r="K411" s="14"/>
      <c r="L411" s="14"/>
    </row>
    <row r="412" spans="2:12" ht="13.8" x14ac:dyDescent="0.3">
      <c r="B412" s="14"/>
      <c r="C412" s="14"/>
      <c r="D412" s="14"/>
      <c r="E412" s="14"/>
      <c r="F412" s="14"/>
      <c r="G412" s="14"/>
      <c r="H412" s="14"/>
      <c r="I412" s="14"/>
      <c r="J412" s="14"/>
      <c r="K412" s="14"/>
      <c r="L412" s="14"/>
    </row>
    <row r="413" spans="2:12" ht="13.8" x14ac:dyDescent="0.3">
      <c r="B413" s="14"/>
      <c r="C413" s="14"/>
      <c r="D413" s="14"/>
      <c r="E413" s="14"/>
      <c r="F413" s="14"/>
      <c r="G413" s="14"/>
      <c r="H413" s="14"/>
      <c r="I413" s="14"/>
      <c r="J413" s="14"/>
      <c r="K413" s="14"/>
      <c r="L413" s="14"/>
    </row>
    <row r="414" spans="2:12" ht="13.8" x14ac:dyDescent="0.3">
      <c r="B414" s="14"/>
      <c r="C414" s="14"/>
      <c r="D414" s="14"/>
      <c r="E414" s="14"/>
      <c r="F414" s="14"/>
      <c r="G414" s="14"/>
      <c r="H414" s="14"/>
      <c r="I414" s="14"/>
      <c r="J414" s="14"/>
      <c r="K414" s="14"/>
      <c r="L414" s="14"/>
    </row>
    <row r="415" spans="2:12" ht="13.8" x14ac:dyDescent="0.3">
      <c r="B415" s="14"/>
      <c r="C415" s="14"/>
      <c r="D415" s="14"/>
      <c r="E415" s="14"/>
      <c r="F415" s="14"/>
      <c r="G415" s="14"/>
      <c r="H415" s="14"/>
      <c r="I415" s="14"/>
      <c r="J415" s="14"/>
      <c r="K415" s="14"/>
      <c r="L415" s="14"/>
    </row>
    <row r="416" spans="2:12" ht="13.8" x14ac:dyDescent="0.3">
      <c r="B416" s="14"/>
      <c r="C416" s="14"/>
      <c r="D416" s="14"/>
      <c r="E416" s="14"/>
      <c r="F416" s="14"/>
      <c r="G416" s="14"/>
      <c r="H416" s="14"/>
      <c r="I416" s="14"/>
      <c r="J416" s="14"/>
      <c r="K416" s="14"/>
      <c r="L416" s="14"/>
    </row>
    <row r="417" spans="2:12" ht="13.8" x14ac:dyDescent="0.3">
      <c r="B417" s="14"/>
      <c r="C417" s="14"/>
      <c r="D417" s="14"/>
      <c r="E417" s="14"/>
      <c r="F417" s="14"/>
      <c r="G417" s="14"/>
      <c r="H417" s="14"/>
      <c r="I417" s="14"/>
      <c r="J417" s="14"/>
      <c r="K417" s="14"/>
      <c r="L417" s="14"/>
    </row>
    <row r="418" spans="2:12" ht="13.8" x14ac:dyDescent="0.3">
      <c r="B418" s="14"/>
      <c r="C418" s="14"/>
      <c r="D418" s="14"/>
      <c r="E418" s="14"/>
      <c r="F418" s="14"/>
      <c r="G418" s="14"/>
      <c r="H418" s="14"/>
      <c r="I418" s="14"/>
      <c r="J418" s="14"/>
      <c r="K418" s="14"/>
      <c r="L418" s="14"/>
    </row>
    <row r="419" spans="2:12" ht="13.8" x14ac:dyDescent="0.3">
      <c r="B419" s="14"/>
      <c r="C419" s="14"/>
      <c r="D419" s="14"/>
      <c r="E419" s="14"/>
      <c r="F419" s="14"/>
      <c r="G419" s="14"/>
      <c r="H419" s="14"/>
      <c r="I419" s="14"/>
      <c r="J419" s="14"/>
      <c r="K419" s="14"/>
      <c r="L419" s="14"/>
    </row>
    <row r="420" spans="2:12" ht="13.8" x14ac:dyDescent="0.3">
      <c r="B420" s="14"/>
      <c r="C420" s="14"/>
      <c r="D420" s="14"/>
      <c r="E420" s="14"/>
      <c r="F420" s="14"/>
      <c r="G420" s="14"/>
      <c r="H420" s="14"/>
      <c r="I420" s="14"/>
      <c r="J420" s="14"/>
      <c r="K420" s="14"/>
      <c r="L420" s="14"/>
    </row>
    <row r="421" spans="2:12" ht="13.8" x14ac:dyDescent="0.3">
      <c r="B421" s="14"/>
      <c r="C421" s="14"/>
      <c r="D421" s="14"/>
      <c r="E421" s="14"/>
      <c r="F421" s="14"/>
      <c r="G421" s="14"/>
      <c r="H421" s="14"/>
      <c r="I421" s="14"/>
      <c r="J421" s="14"/>
      <c r="K421" s="14"/>
      <c r="L421" s="14"/>
    </row>
    <row r="422" spans="2:12" ht="13.8" x14ac:dyDescent="0.3">
      <c r="B422" s="14"/>
      <c r="C422" s="14"/>
      <c r="D422" s="14"/>
      <c r="E422" s="14"/>
      <c r="F422" s="14"/>
      <c r="G422" s="14"/>
      <c r="H422" s="14"/>
      <c r="I422" s="14"/>
      <c r="J422" s="14"/>
      <c r="K422" s="14"/>
      <c r="L422" s="14"/>
    </row>
    <row r="423" spans="2:12" ht="13.8" x14ac:dyDescent="0.3">
      <c r="B423" s="14"/>
      <c r="C423" s="14"/>
      <c r="D423" s="14"/>
      <c r="E423" s="14"/>
      <c r="F423" s="14"/>
      <c r="G423" s="14"/>
      <c r="H423" s="14"/>
      <c r="I423" s="14"/>
      <c r="J423" s="14"/>
      <c r="K423" s="14"/>
      <c r="L423" s="14"/>
    </row>
    <row r="424" spans="2:12" ht="13.8" x14ac:dyDescent="0.3">
      <c r="B424" s="14"/>
      <c r="C424" s="14"/>
      <c r="D424" s="14"/>
      <c r="E424" s="14"/>
      <c r="F424" s="14"/>
      <c r="G424" s="14"/>
      <c r="H424" s="14"/>
      <c r="I424" s="14"/>
      <c r="J424" s="14"/>
      <c r="K424" s="14"/>
      <c r="L424" s="14"/>
    </row>
    <row r="425" spans="2:12" ht="13.8" x14ac:dyDescent="0.3">
      <c r="B425" s="14"/>
      <c r="C425" s="14"/>
      <c r="D425" s="14"/>
      <c r="E425" s="14"/>
      <c r="F425" s="14"/>
      <c r="G425" s="14"/>
      <c r="H425" s="14"/>
      <c r="I425" s="14"/>
      <c r="J425" s="14"/>
      <c r="K425" s="14"/>
      <c r="L425" s="14"/>
    </row>
    <row r="426" spans="2:12" ht="13.8" x14ac:dyDescent="0.3">
      <c r="B426" s="14"/>
      <c r="C426" s="14"/>
      <c r="D426" s="14"/>
      <c r="E426" s="14"/>
      <c r="F426" s="14"/>
      <c r="G426" s="14"/>
      <c r="H426" s="14"/>
      <c r="I426" s="14"/>
      <c r="J426" s="14"/>
      <c r="K426" s="14"/>
      <c r="L426" s="14"/>
    </row>
    <row r="427" spans="2:12" ht="13.8" x14ac:dyDescent="0.3">
      <c r="B427" s="14"/>
      <c r="C427" s="14"/>
      <c r="D427" s="14"/>
      <c r="E427" s="14"/>
      <c r="F427" s="14"/>
      <c r="G427" s="14"/>
      <c r="H427" s="14"/>
      <c r="I427" s="14"/>
      <c r="J427" s="14"/>
      <c r="K427" s="14"/>
      <c r="L427" s="14"/>
    </row>
    <row r="428" spans="2:12" ht="13.8" x14ac:dyDescent="0.3">
      <c r="B428" s="14"/>
      <c r="C428" s="14"/>
      <c r="D428" s="14"/>
      <c r="E428" s="14"/>
      <c r="F428" s="14"/>
      <c r="G428" s="14"/>
      <c r="H428" s="14"/>
      <c r="I428" s="14"/>
      <c r="J428" s="14"/>
      <c r="K428" s="14"/>
      <c r="L428" s="14"/>
    </row>
    <row r="429" spans="2:12" ht="13.8" x14ac:dyDescent="0.3">
      <c r="B429" s="14"/>
      <c r="C429" s="14"/>
      <c r="D429" s="14"/>
      <c r="E429" s="14"/>
      <c r="F429" s="14"/>
      <c r="G429" s="14"/>
      <c r="H429" s="14"/>
      <c r="I429" s="14"/>
      <c r="J429" s="14"/>
      <c r="K429" s="14"/>
      <c r="L429" s="14"/>
    </row>
    <row r="430" spans="2:12" ht="13.8" x14ac:dyDescent="0.3">
      <c r="B430" s="14"/>
      <c r="C430" s="14"/>
      <c r="D430" s="14"/>
      <c r="E430" s="14"/>
      <c r="F430" s="14"/>
      <c r="G430" s="14"/>
      <c r="H430" s="14"/>
      <c r="I430" s="14"/>
      <c r="J430" s="14"/>
      <c r="K430" s="14"/>
      <c r="L430" s="14"/>
    </row>
    <row r="431" spans="2:12" ht="13.8" x14ac:dyDescent="0.3">
      <c r="B431" s="14"/>
      <c r="C431" s="14"/>
      <c r="D431" s="14"/>
      <c r="E431" s="14"/>
      <c r="F431" s="14"/>
      <c r="G431" s="14"/>
      <c r="H431" s="14"/>
      <c r="I431" s="14"/>
      <c r="J431" s="14"/>
      <c r="K431" s="14"/>
      <c r="L431" s="14"/>
    </row>
    <row r="432" spans="2:12" ht="13.8" x14ac:dyDescent="0.3">
      <c r="B432" s="14"/>
      <c r="C432" s="14"/>
      <c r="D432" s="14"/>
      <c r="E432" s="14"/>
      <c r="F432" s="14"/>
      <c r="G432" s="14"/>
      <c r="H432" s="14"/>
      <c r="I432" s="14"/>
      <c r="J432" s="14"/>
      <c r="K432" s="14"/>
      <c r="L432" s="14"/>
    </row>
    <row r="433" spans="2:12" ht="13.8" x14ac:dyDescent="0.3">
      <c r="B433" s="14"/>
      <c r="C433" s="14"/>
      <c r="D433" s="14"/>
      <c r="E433" s="14"/>
      <c r="F433" s="14"/>
      <c r="G433" s="14"/>
      <c r="H433" s="14"/>
      <c r="I433" s="14"/>
      <c r="J433" s="14"/>
      <c r="K433" s="14"/>
      <c r="L433" s="14"/>
    </row>
    <row r="434" spans="2:12" ht="13.8" x14ac:dyDescent="0.3">
      <c r="B434" s="14"/>
      <c r="C434" s="14"/>
      <c r="D434" s="14"/>
      <c r="E434" s="14"/>
      <c r="F434" s="14"/>
      <c r="G434" s="14"/>
      <c r="H434" s="14"/>
      <c r="I434" s="14"/>
      <c r="J434" s="14"/>
      <c r="K434" s="14"/>
      <c r="L434" s="14"/>
    </row>
    <row r="435" spans="2:12" ht="13.8" x14ac:dyDescent="0.3">
      <c r="B435" s="14"/>
      <c r="C435" s="14"/>
      <c r="D435" s="14"/>
      <c r="E435" s="14"/>
      <c r="F435" s="14"/>
      <c r="G435" s="14"/>
      <c r="H435" s="14"/>
      <c r="I435" s="14"/>
      <c r="J435" s="14"/>
      <c r="K435" s="14"/>
      <c r="L435" s="14"/>
    </row>
    <row r="436" spans="2:12" ht="13.8" x14ac:dyDescent="0.3">
      <c r="B436" s="14"/>
      <c r="C436" s="14"/>
      <c r="D436" s="14"/>
      <c r="E436" s="14"/>
      <c r="F436" s="14"/>
      <c r="G436" s="14"/>
      <c r="H436" s="14"/>
      <c r="I436" s="14"/>
      <c r="J436" s="14"/>
      <c r="K436" s="14"/>
      <c r="L436" s="14"/>
    </row>
    <row r="437" spans="2:12" ht="13.8" x14ac:dyDescent="0.3">
      <c r="B437" s="14"/>
      <c r="C437" s="14"/>
      <c r="D437" s="14"/>
      <c r="E437" s="14"/>
      <c r="F437" s="14"/>
      <c r="G437" s="14"/>
      <c r="H437" s="14"/>
      <c r="I437" s="14"/>
      <c r="J437" s="14"/>
      <c r="K437" s="14"/>
      <c r="L437" s="14"/>
    </row>
    <row r="438" spans="2:12" ht="13.8" x14ac:dyDescent="0.3">
      <c r="B438" s="14"/>
      <c r="C438" s="14"/>
      <c r="D438" s="14"/>
      <c r="E438" s="14"/>
      <c r="F438" s="14"/>
      <c r="G438" s="14"/>
      <c r="H438" s="14"/>
      <c r="I438" s="14"/>
      <c r="J438" s="14"/>
      <c r="K438" s="14"/>
      <c r="L438" s="14"/>
    </row>
    <row r="439" spans="2:12" ht="13.8" x14ac:dyDescent="0.3">
      <c r="B439" s="14"/>
      <c r="C439" s="14"/>
      <c r="D439" s="14"/>
      <c r="E439" s="14"/>
      <c r="F439" s="14"/>
      <c r="G439" s="14"/>
      <c r="H439" s="14"/>
      <c r="I439" s="14"/>
      <c r="J439" s="14"/>
      <c r="K439" s="14"/>
      <c r="L439" s="14"/>
    </row>
    <row r="440" spans="2:12" ht="13.8" x14ac:dyDescent="0.3">
      <c r="B440" s="14"/>
      <c r="C440" s="14"/>
      <c r="D440" s="14"/>
      <c r="E440" s="14"/>
      <c r="F440" s="14"/>
      <c r="G440" s="14"/>
      <c r="H440" s="14"/>
      <c r="I440" s="14"/>
      <c r="J440" s="14"/>
      <c r="K440" s="14"/>
      <c r="L440" s="14"/>
    </row>
    <row r="441" spans="2:12" ht="13.8" x14ac:dyDescent="0.3">
      <c r="B441" s="14"/>
      <c r="C441" s="14"/>
      <c r="D441" s="14"/>
      <c r="E441" s="14"/>
      <c r="F441" s="14"/>
      <c r="G441" s="14"/>
      <c r="H441" s="14"/>
      <c r="I441" s="14"/>
      <c r="J441" s="14"/>
      <c r="K441" s="14"/>
      <c r="L441" s="14"/>
    </row>
    <row r="442" spans="2:12" ht="13.8" x14ac:dyDescent="0.3">
      <c r="B442" s="14"/>
      <c r="C442" s="14"/>
      <c r="D442" s="14"/>
      <c r="E442" s="14"/>
      <c r="F442" s="14"/>
      <c r="G442" s="14"/>
      <c r="H442" s="14"/>
      <c r="I442" s="14"/>
      <c r="J442" s="14"/>
      <c r="K442" s="14"/>
      <c r="L442" s="14"/>
    </row>
    <row r="443" spans="2:12" ht="13.8" x14ac:dyDescent="0.3">
      <c r="B443" s="14"/>
      <c r="C443" s="14"/>
      <c r="D443" s="14"/>
      <c r="E443" s="14"/>
      <c r="F443" s="14"/>
      <c r="G443" s="14"/>
      <c r="H443" s="14"/>
      <c r="I443" s="14"/>
      <c r="J443" s="14"/>
      <c r="K443" s="14"/>
      <c r="L443" s="14"/>
    </row>
    <row r="444" spans="2:12" ht="13.8" x14ac:dyDescent="0.3">
      <c r="B444" s="14"/>
      <c r="C444" s="14"/>
      <c r="D444" s="14"/>
      <c r="E444" s="14"/>
      <c r="F444" s="14"/>
      <c r="G444" s="14"/>
      <c r="H444" s="14"/>
      <c r="I444" s="14"/>
      <c r="J444" s="14"/>
      <c r="K444" s="14"/>
      <c r="L444" s="14"/>
    </row>
    <row r="445" spans="2:12" ht="13.8" x14ac:dyDescent="0.3">
      <c r="B445" s="14"/>
      <c r="C445" s="14"/>
      <c r="D445" s="14"/>
      <c r="E445" s="14"/>
      <c r="F445" s="14"/>
      <c r="G445" s="14"/>
      <c r="H445" s="14"/>
      <c r="I445" s="14"/>
      <c r="J445" s="14"/>
      <c r="K445" s="14"/>
      <c r="L445" s="14"/>
    </row>
    <row r="446" spans="2:12" ht="13.8" x14ac:dyDescent="0.3">
      <c r="B446" s="14"/>
      <c r="C446" s="14"/>
      <c r="D446" s="14"/>
      <c r="E446" s="14"/>
      <c r="F446" s="14"/>
      <c r="G446" s="14"/>
      <c r="H446" s="14"/>
      <c r="I446" s="14"/>
      <c r="J446" s="14"/>
      <c r="K446" s="14"/>
      <c r="L446" s="14"/>
    </row>
    <row r="447" spans="2:12" ht="13.8" x14ac:dyDescent="0.3">
      <c r="B447" s="14"/>
      <c r="C447" s="14"/>
      <c r="D447" s="14"/>
      <c r="E447" s="14"/>
      <c r="F447" s="14"/>
      <c r="G447" s="14"/>
      <c r="H447" s="14"/>
      <c r="I447" s="14"/>
      <c r="J447" s="14"/>
      <c r="K447" s="14"/>
      <c r="L447" s="14"/>
    </row>
    <row r="448" spans="2:12" ht="13.8" x14ac:dyDescent="0.3">
      <c r="B448" s="14"/>
      <c r="C448" s="14"/>
      <c r="D448" s="14"/>
      <c r="E448" s="14"/>
      <c r="F448" s="14"/>
      <c r="G448" s="14"/>
      <c r="H448" s="14"/>
      <c r="I448" s="14"/>
      <c r="J448" s="14"/>
      <c r="K448" s="14"/>
      <c r="L448" s="14"/>
    </row>
    <row r="449" spans="2:12" ht="13.8" x14ac:dyDescent="0.3">
      <c r="B449" s="14"/>
      <c r="C449" s="14"/>
      <c r="D449" s="14"/>
      <c r="E449" s="14"/>
      <c r="F449" s="14"/>
      <c r="G449" s="14"/>
      <c r="H449" s="14"/>
      <c r="I449" s="14"/>
      <c r="J449" s="14"/>
      <c r="K449" s="14"/>
      <c r="L449" s="14"/>
    </row>
    <row r="450" spans="2:12" ht="13.8" x14ac:dyDescent="0.3">
      <c r="B450" s="14"/>
      <c r="C450" s="14"/>
      <c r="D450" s="14"/>
      <c r="E450" s="14"/>
      <c r="F450" s="14"/>
      <c r="G450" s="14"/>
      <c r="H450" s="14"/>
      <c r="I450" s="14"/>
      <c r="J450" s="14"/>
      <c r="K450" s="14"/>
      <c r="L450" s="14"/>
    </row>
    <row r="451" spans="2:12" ht="13.8" x14ac:dyDescent="0.3">
      <c r="B451" s="14"/>
      <c r="C451" s="14"/>
      <c r="D451" s="14"/>
      <c r="E451" s="14"/>
      <c r="F451" s="14"/>
      <c r="G451" s="14"/>
      <c r="H451" s="14"/>
      <c r="I451" s="14"/>
      <c r="J451" s="14"/>
      <c r="K451" s="14"/>
      <c r="L451" s="14"/>
    </row>
    <row r="452" spans="2:12" ht="13.8" x14ac:dyDescent="0.3">
      <c r="B452" s="14"/>
      <c r="C452" s="14"/>
      <c r="D452" s="14"/>
      <c r="E452" s="14"/>
      <c r="F452" s="14"/>
      <c r="G452" s="14"/>
      <c r="H452" s="14"/>
      <c r="I452" s="14"/>
      <c r="J452" s="14"/>
      <c r="K452" s="14"/>
      <c r="L452" s="14"/>
    </row>
    <row r="453" spans="2:12" ht="13.8" x14ac:dyDescent="0.3">
      <c r="B453" s="14"/>
      <c r="C453" s="14"/>
      <c r="D453" s="14"/>
      <c r="E453" s="14"/>
      <c r="F453" s="14"/>
      <c r="G453" s="14"/>
      <c r="H453" s="14"/>
      <c r="I453" s="14"/>
      <c r="J453" s="14"/>
      <c r="K453" s="14"/>
      <c r="L453" s="14"/>
    </row>
    <row r="454" spans="2:12" ht="13.8" x14ac:dyDescent="0.3">
      <c r="B454" s="14"/>
      <c r="C454" s="14"/>
      <c r="D454" s="14"/>
      <c r="E454" s="14"/>
      <c r="F454" s="14"/>
      <c r="G454" s="14"/>
      <c r="H454" s="14"/>
      <c r="I454" s="14"/>
      <c r="J454" s="14"/>
      <c r="K454" s="14"/>
      <c r="L454" s="14"/>
    </row>
    <row r="455" spans="2:12" ht="13.8" x14ac:dyDescent="0.3">
      <c r="B455" s="14"/>
      <c r="C455" s="14"/>
      <c r="D455" s="14"/>
      <c r="E455" s="14"/>
      <c r="F455" s="14"/>
      <c r="G455" s="14"/>
      <c r="H455" s="14"/>
      <c r="I455" s="14"/>
      <c r="J455" s="14"/>
      <c r="K455" s="14"/>
      <c r="L455" s="14"/>
    </row>
    <row r="456" spans="2:12" ht="13.8" x14ac:dyDescent="0.3">
      <c r="B456" s="14"/>
      <c r="C456" s="14"/>
      <c r="D456" s="14"/>
      <c r="E456" s="14"/>
      <c r="F456" s="14"/>
      <c r="G456" s="14"/>
      <c r="H456" s="14"/>
      <c r="I456" s="14"/>
      <c r="J456" s="14"/>
      <c r="K456" s="14"/>
      <c r="L456" s="14"/>
    </row>
    <row r="457" spans="2:12" ht="13.8" x14ac:dyDescent="0.3">
      <c r="B457" s="14"/>
      <c r="C457" s="14"/>
      <c r="D457" s="14"/>
      <c r="E457" s="14"/>
      <c r="F457" s="14"/>
      <c r="G457" s="14"/>
      <c r="H457" s="14"/>
      <c r="I457" s="14"/>
      <c r="J457" s="14"/>
      <c r="K457" s="14"/>
      <c r="L457" s="14"/>
    </row>
    <row r="458" spans="2:12" ht="13.8" x14ac:dyDescent="0.3">
      <c r="B458" s="14"/>
      <c r="C458" s="14"/>
      <c r="D458" s="14"/>
      <c r="E458" s="14"/>
      <c r="F458" s="14"/>
      <c r="G458" s="14"/>
      <c r="H458" s="14"/>
      <c r="I458" s="14"/>
      <c r="J458" s="14"/>
      <c r="K458" s="14"/>
      <c r="L458" s="14"/>
    </row>
    <row r="459" spans="2:12" ht="13.8" x14ac:dyDescent="0.3">
      <c r="B459" s="14"/>
      <c r="C459" s="14"/>
      <c r="D459" s="14"/>
      <c r="E459" s="14"/>
      <c r="F459" s="14"/>
      <c r="G459" s="14"/>
      <c r="H459" s="14"/>
      <c r="I459" s="14"/>
      <c r="J459" s="14"/>
      <c r="K459" s="14"/>
      <c r="L459" s="14"/>
    </row>
    <row r="460" spans="2:12" ht="13.8" x14ac:dyDescent="0.3">
      <c r="B460" s="14"/>
      <c r="C460" s="14"/>
      <c r="D460" s="14"/>
      <c r="E460" s="14"/>
      <c r="F460" s="14"/>
      <c r="G460" s="14"/>
      <c r="H460" s="14"/>
      <c r="I460" s="14"/>
      <c r="J460" s="14"/>
      <c r="K460" s="14"/>
      <c r="L460" s="14"/>
    </row>
    <row r="461" spans="2:12" ht="13.8" x14ac:dyDescent="0.3">
      <c r="B461" s="14"/>
      <c r="C461" s="14"/>
      <c r="D461" s="14"/>
      <c r="E461" s="14"/>
      <c r="F461" s="14"/>
      <c r="G461" s="14"/>
      <c r="H461" s="14"/>
      <c r="I461" s="14"/>
      <c r="J461" s="14"/>
      <c r="K461" s="14"/>
      <c r="L461" s="14"/>
    </row>
    <row r="462" spans="2:12" ht="13.8" x14ac:dyDescent="0.3">
      <c r="B462" s="14"/>
      <c r="C462" s="14"/>
      <c r="D462" s="14"/>
      <c r="E462" s="14"/>
      <c r="F462" s="14"/>
      <c r="G462" s="14"/>
      <c r="H462" s="14"/>
      <c r="I462" s="14"/>
      <c r="J462" s="14"/>
      <c r="K462" s="14"/>
      <c r="L462" s="14"/>
    </row>
    <row r="463" spans="2:12" ht="13.8" x14ac:dyDescent="0.3">
      <c r="B463" s="14"/>
      <c r="C463" s="14"/>
      <c r="D463" s="14"/>
      <c r="E463" s="14"/>
      <c r="F463" s="14"/>
      <c r="G463" s="14"/>
      <c r="H463" s="14"/>
      <c r="I463" s="14"/>
      <c r="J463" s="14"/>
      <c r="K463" s="14"/>
      <c r="L463" s="14"/>
    </row>
    <row r="464" spans="2:12" ht="13.8" x14ac:dyDescent="0.3">
      <c r="B464" s="14"/>
      <c r="C464" s="14"/>
      <c r="D464" s="14"/>
      <c r="E464" s="14"/>
      <c r="F464" s="14"/>
      <c r="G464" s="14"/>
      <c r="H464" s="14"/>
      <c r="I464" s="14"/>
      <c r="J464" s="14"/>
      <c r="K464" s="14"/>
      <c r="L464" s="14"/>
    </row>
    <row r="465" spans="2:12" ht="13.8" x14ac:dyDescent="0.3">
      <c r="B465" s="14"/>
      <c r="C465" s="14"/>
      <c r="D465" s="14"/>
      <c r="E465" s="14"/>
      <c r="F465" s="14"/>
      <c r="G465" s="14"/>
      <c r="H465" s="14"/>
      <c r="I465" s="14"/>
      <c r="J465" s="14"/>
      <c r="K465" s="14"/>
      <c r="L465" s="14"/>
    </row>
    <row r="466" spans="2:12" ht="13.8" x14ac:dyDescent="0.3">
      <c r="B466" s="14"/>
      <c r="C466" s="14"/>
      <c r="D466" s="14"/>
      <c r="E466" s="14"/>
      <c r="F466" s="14"/>
      <c r="G466" s="14"/>
      <c r="H466" s="14"/>
      <c r="I466" s="14"/>
      <c r="J466" s="14"/>
      <c r="K466" s="14"/>
      <c r="L466" s="14"/>
    </row>
    <row r="467" spans="2:12" ht="13.8" x14ac:dyDescent="0.3">
      <c r="B467" s="14"/>
      <c r="C467" s="14"/>
      <c r="D467" s="14"/>
      <c r="E467" s="14"/>
      <c r="F467" s="14"/>
      <c r="G467" s="14"/>
      <c r="H467" s="14"/>
      <c r="I467" s="14"/>
      <c r="J467" s="14"/>
      <c r="K467" s="14"/>
      <c r="L467" s="14"/>
    </row>
    <row r="468" spans="2:12" ht="13.8" x14ac:dyDescent="0.3">
      <c r="B468" s="14"/>
      <c r="C468" s="14"/>
      <c r="D468" s="14"/>
      <c r="E468" s="14"/>
      <c r="F468" s="14"/>
      <c r="G468" s="14"/>
      <c r="H468" s="14"/>
      <c r="I468" s="14"/>
      <c r="J468" s="14"/>
      <c r="K468" s="14"/>
      <c r="L468" s="14"/>
    </row>
    <row r="469" spans="2:12" ht="13.8" x14ac:dyDescent="0.3">
      <c r="B469" s="14"/>
      <c r="C469" s="14"/>
      <c r="D469" s="14"/>
      <c r="E469" s="14"/>
      <c r="F469" s="14"/>
      <c r="G469" s="14"/>
      <c r="H469" s="14"/>
      <c r="I469" s="14"/>
      <c r="J469" s="14"/>
      <c r="K469" s="14"/>
      <c r="L469" s="14"/>
    </row>
    <row r="470" spans="2:12" ht="13.8" x14ac:dyDescent="0.3">
      <c r="B470" s="14"/>
      <c r="C470" s="14"/>
      <c r="D470" s="14"/>
      <c r="E470" s="14"/>
      <c r="F470" s="14"/>
      <c r="G470" s="14"/>
      <c r="H470" s="14"/>
      <c r="I470" s="14"/>
      <c r="J470" s="14"/>
      <c r="K470" s="14"/>
      <c r="L470" s="14"/>
    </row>
    <row r="471" spans="2:12" ht="13.8" x14ac:dyDescent="0.3">
      <c r="B471" s="14"/>
      <c r="C471" s="14"/>
      <c r="D471" s="14"/>
      <c r="E471" s="14"/>
      <c r="F471" s="14"/>
      <c r="G471" s="14"/>
      <c r="H471" s="14"/>
      <c r="I471" s="14"/>
      <c r="J471" s="14"/>
      <c r="K471" s="14"/>
      <c r="L471" s="14"/>
    </row>
    <row r="472" spans="2:12" ht="13.8" x14ac:dyDescent="0.3">
      <c r="B472" s="14"/>
      <c r="C472" s="14"/>
      <c r="D472" s="14"/>
      <c r="E472" s="14"/>
      <c r="F472" s="14"/>
      <c r="G472" s="14"/>
      <c r="H472" s="14"/>
      <c r="I472" s="14"/>
      <c r="J472" s="14"/>
      <c r="K472" s="14"/>
      <c r="L472" s="14"/>
    </row>
    <row r="473" spans="2:12" ht="13.8" x14ac:dyDescent="0.3">
      <c r="B473" s="14"/>
      <c r="C473" s="14"/>
      <c r="D473" s="14"/>
      <c r="E473" s="14"/>
      <c r="F473" s="14"/>
      <c r="G473" s="14"/>
      <c r="H473" s="14"/>
      <c r="I473" s="14"/>
      <c r="J473" s="14"/>
      <c r="K473" s="14"/>
      <c r="L473" s="14"/>
    </row>
    <row r="474" spans="2:12" ht="13.8" x14ac:dyDescent="0.3">
      <c r="B474" s="14"/>
      <c r="C474" s="14"/>
      <c r="D474" s="14"/>
      <c r="E474" s="14"/>
      <c r="F474" s="14"/>
      <c r="G474" s="14"/>
      <c r="H474" s="14"/>
      <c r="I474" s="14"/>
      <c r="J474" s="14"/>
      <c r="K474" s="14"/>
      <c r="L474" s="14"/>
    </row>
    <row r="475" spans="2:12" ht="13.8" x14ac:dyDescent="0.3">
      <c r="B475" s="14"/>
      <c r="C475" s="14"/>
      <c r="D475" s="14"/>
      <c r="E475" s="14"/>
      <c r="F475" s="14"/>
      <c r="G475" s="14"/>
      <c r="H475" s="14"/>
      <c r="I475" s="14"/>
      <c r="J475" s="14"/>
      <c r="K475" s="14"/>
      <c r="L475" s="14"/>
    </row>
    <row r="476" spans="2:12" ht="13.8" x14ac:dyDescent="0.3">
      <c r="B476" s="14"/>
      <c r="C476" s="14"/>
      <c r="D476" s="14"/>
      <c r="E476" s="14"/>
      <c r="F476" s="14"/>
      <c r="G476" s="14"/>
      <c r="H476" s="14"/>
      <c r="I476" s="14"/>
      <c r="J476" s="14"/>
      <c r="K476" s="14"/>
      <c r="L476" s="14"/>
    </row>
    <row r="477" spans="2:12" ht="13.8" x14ac:dyDescent="0.3">
      <c r="B477" s="14"/>
      <c r="C477" s="14"/>
      <c r="D477" s="14"/>
      <c r="E477" s="14"/>
      <c r="F477" s="14"/>
      <c r="G477" s="14"/>
      <c r="H477" s="14"/>
      <c r="I477" s="14"/>
      <c r="J477" s="14"/>
      <c r="K477" s="14"/>
      <c r="L477" s="14"/>
    </row>
    <row r="478" spans="2:12" ht="13.8" x14ac:dyDescent="0.3">
      <c r="B478" s="14"/>
      <c r="C478" s="14"/>
      <c r="D478" s="14"/>
      <c r="E478" s="14"/>
      <c r="F478" s="14"/>
      <c r="G478" s="14"/>
      <c r="H478" s="14"/>
      <c r="I478" s="14"/>
      <c r="J478" s="14"/>
      <c r="K478" s="14"/>
      <c r="L478" s="14"/>
    </row>
    <row r="479" spans="2:12" ht="13.8" x14ac:dyDescent="0.3">
      <c r="B479" s="14"/>
      <c r="C479" s="14"/>
      <c r="D479" s="14"/>
      <c r="E479" s="14"/>
      <c r="F479" s="14"/>
      <c r="G479" s="14"/>
      <c r="H479" s="14"/>
      <c r="I479" s="14"/>
      <c r="J479" s="14"/>
      <c r="K479" s="14"/>
      <c r="L479" s="14"/>
    </row>
    <row r="480" spans="2:12" ht="13.8" x14ac:dyDescent="0.3">
      <c r="B480" s="14"/>
      <c r="C480" s="14"/>
      <c r="D480" s="14"/>
      <c r="E480" s="14"/>
      <c r="F480" s="14"/>
      <c r="G480" s="14"/>
      <c r="H480" s="14"/>
      <c r="I480" s="14"/>
      <c r="J480" s="14"/>
      <c r="K480" s="14"/>
      <c r="L480" s="14"/>
    </row>
    <row r="481" spans="2:12" ht="13.8" x14ac:dyDescent="0.3">
      <c r="B481" s="14"/>
      <c r="C481" s="14"/>
      <c r="D481" s="14"/>
      <c r="E481" s="14"/>
      <c r="F481" s="14"/>
      <c r="G481" s="14"/>
      <c r="H481" s="14"/>
      <c r="I481" s="14"/>
      <c r="J481" s="14"/>
      <c r="K481" s="14"/>
      <c r="L481" s="14"/>
    </row>
    <row r="482" spans="2:12" ht="13.8" x14ac:dyDescent="0.3">
      <c r="B482" s="14"/>
      <c r="C482" s="14"/>
      <c r="D482" s="14"/>
      <c r="E482" s="14"/>
      <c r="F482" s="14"/>
      <c r="G482" s="14"/>
      <c r="H482" s="14"/>
      <c r="I482" s="14"/>
      <c r="J482" s="14"/>
      <c r="K482" s="14"/>
      <c r="L482" s="14"/>
    </row>
    <row r="483" spans="2:12" ht="13.8" x14ac:dyDescent="0.3">
      <c r="B483" s="14"/>
      <c r="C483" s="14"/>
      <c r="D483" s="14"/>
      <c r="E483" s="14"/>
      <c r="F483" s="14"/>
      <c r="G483" s="14"/>
      <c r="H483" s="14"/>
      <c r="I483" s="14"/>
      <c r="J483" s="14"/>
      <c r="K483" s="14"/>
      <c r="L483" s="14"/>
    </row>
    <row r="484" spans="2:12" ht="13.8" x14ac:dyDescent="0.3">
      <c r="B484" s="14"/>
      <c r="C484" s="14"/>
      <c r="D484" s="14"/>
      <c r="E484" s="14"/>
      <c r="F484" s="14"/>
      <c r="G484" s="14"/>
      <c r="H484" s="14"/>
      <c r="I484" s="14"/>
      <c r="J484" s="14"/>
      <c r="K484" s="14"/>
      <c r="L484" s="14"/>
    </row>
    <row r="485" spans="2:12" ht="13.8" x14ac:dyDescent="0.3">
      <c r="B485" s="14"/>
      <c r="C485" s="14"/>
      <c r="D485" s="14"/>
      <c r="E485" s="14"/>
      <c r="F485" s="14"/>
      <c r="G485" s="14"/>
      <c r="H485" s="14"/>
      <c r="I485" s="14"/>
      <c r="J485" s="14"/>
      <c r="K485" s="14"/>
      <c r="L485" s="14"/>
    </row>
    <row r="486" spans="2:12" ht="13.8" x14ac:dyDescent="0.3">
      <c r="B486" s="14"/>
      <c r="C486" s="14"/>
      <c r="D486" s="14"/>
      <c r="E486" s="14"/>
      <c r="F486" s="14"/>
      <c r="G486" s="14"/>
      <c r="H486" s="14"/>
      <c r="I486" s="14"/>
      <c r="J486" s="14"/>
      <c r="K486" s="14"/>
      <c r="L486" s="14"/>
    </row>
    <row r="487" spans="2:12" ht="13.8" x14ac:dyDescent="0.3">
      <c r="B487" s="14"/>
      <c r="C487" s="14"/>
      <c r="D487" s="14"/>
      <c r="E487" s="14"/>
      <c r="F487" s="14"/>
      <c r="G487" s="14"/>
      <c r="H487" s="14"/>
      <c r="I487" s="14"/>
      <c r="J487" s="14"/>
      <c r="K487" s="14"/>
      <c r="L487" s="14"/>
    </row>
    <row r="488" spans="2:12" ht="13.8" x14ac:dyDescent="0.3">
      <c r="B488" s="14"/>
      <c r="C488" s="14"/>
      <c r="D488" s="14"/>
      <c r="E488" s="14"/>
      <c r="F488" s="14"/>
      <c r="G488" s="14"/>
      <c r="H488" s="14"/>
      <c r="I488" s="14"/>
      <c r="J488" s="14"/>
      <c r="K488" s="14"/>
      <c r="L488" s="14"/>
    </row>
    <row r="489" spans="2:12" ht="13.8" x14ac:dyDescent="0.3">
      <c r="B489" s="14"/>
      <c r="C489" s="14"/>
      <c r="D489" s="14"/>
      <c r="E489" s="14"/>
      <c r="F489" s="14"/>
      <c r="G489" s="14"/>
      <c r="H489" s="14"/>
      <c r="I489" s="14"/>
      <c r="J489" s="14"/>
      <c r="K489" s="14"/>
      <c r="L489" s="14"/>
    </row>
    <row r="490" spans="2:12" ht="13.8" x14ac:dyDescent="0.3">
      <c r="B490" s="14"/>
      <c r="C490" s="14"/>
      <c r="D490" s="14"/>
      <c r="E490" s="14"/>
      <c r="F490" s="14"/>
      <c r="G490" s="14"/>
      <c r="H490" s="14"/>
      <c r="I490" s="14"/>
      <c r="J490" s="14"/>
      <c r="K490" s="14"/>
      <c r="L490" s="14"/>
    </row>
    <row r="491" spans="2:12" ht="13.8" x14ac:dyDescent="0.3">
      <c r="B491" s="14"/>
      <c r="C491" s="14"/>
      <c r="D491" s="14"/>
      <c r="E491" s="14"/>
      <c r="F491" s="14"/>
      <c r="G491" s="14"/>
      <c r="H491" s="14"/>
      <c r="I491" s="14"/>
      <c r="J491" s="14"/>
      <c r="K491" s="14"/>
      <c r="L491" s="14"/>
    </row>
    <row r="492" spans="2:12" ht="13.8" x14ac:dyDescent="0.3">
      <c r="B492" s="14"/>
      <c r="C492" s="14"/>
      <c r="D492" s="14"/>
      <c r="E492" s="14"/>
      <c r="F492" s="14"/>
      <c r="G492" s="14"/>
      <c r="H492" s="14"/>
      <c r="I492" s="14"/>
      <c r="J492" s="14"/>
      <c r="K492" s="14"/>
      <c r="L492" s="14"/>
    </row>
    <row r="493" spans="2:12" ht="13.8" x14ac:dyDescent="0.3">
      <c r="B493" s="14"/>
      <c r="C493" s="14"/>
      <c r="D493" s="14"/>
      <c r="E493" s="14"/>
      <c r="F493" s="14"/>
      <c r="G493" s="14"/>
      <c r="H493" s="14"/>
      <c r="I493" s="14"/>
      <c r="J493" s="14"/>
      <c r="K493" s="14"/>
      <c r="L493" s="14"/>
    </row>
    <row r="494" spans="2:12" ht="13.8" x14ac:dyDescent="0.3">
      <c r="B494" s="14"/>
      <c r="C494" s="14"/>
      <c r="D494" s="14"/>
      <c r="E494" s="14"/>
      <c r="F494" s="14"/>
      <c r="G494" s="14"/>
      <c r="H494" s="14"/>
      <c r="I494" s="14"/>
      <c r="J494" s="14"/>
      <c r="K494" s="14"/>
      <c r="L494" s="14"/>
    </row>
    <row r="495" spans="2:12" ht="13.8" x14ac:dyDescent="0.3">
      <c r="B495" s="14"/>
      <c r="C495" s="14"/>
      <c r="D495" s="14"/>
      <c r="E495" s="14"/>
      <c r="F495" s="14"/>
      <c r="G495" s="14"/>
      <c r="H495" s="14"/>
      <c r="I495" s="14"/>
      <c r="J495" s="14"/>
      <c r="K495" s="14"/>
      <c r="L495" s="14"/>
    </row>
    <row r="496" spans="2:12" ht="13.8" x14ac:dyDescent="0.3">
      <c r="B496" s="14"/>
      <c r="C496" s="14"/>
      <c r="D496" s="14"/>
      <c r="E496" s="14"/>
      <c r="F496" s="14"/>
      <c r="G496" s="14"/>
      <c r="H496" s="14"/>
      <c r="I496" s="14"/>
      <c r="J496" s="14"/>
      <c r="K496" s="14"/>
      <c r="L496" s="14"/>
    </row>
    <row r="497" spans="2:12" ht="13.8" x14ac:dyDescent="0.3">
      <c r="B497" s="14"/>
      <c r="C497" s="14"/>
      <c r="D497" s="14"/>
      <c r="E497" s="14"/>
      <c r="F497" s="14"/>
      <c r="G497" s="14"/>
      <c r="H497" s="14"/>
      <c r="I497" s="14"/>
      <c r="J497" s="14"/>
      <c r="K497" s="14"/>
      <c r="L497" s="14"/>
    </row>
    <row r="498" spans="2:12" ht="13.8" x14ac:dyDescent="0.3">
      <c r="B498" s="14"/>
      <c r="C498" s="14"/>
      <c r="D498" s="14"/>
      <c r="E498" s="14"/>
      <c r="F498" s="14"/>
      <c r="G498" s="14"/>
      <c r="H498" s="14"/>
      <c r="I498" s="14"/>
      <c r="J498" s="14"/>
      <c r="K498" s="14"/>
      <c r="L498" s="14"/>
    </row>
    <row r="499" spans="2:12" ht="13.8" x14ac:dyDescent="0.3">
      <c r="B499" s="14"/>
      <c r="C499" s="14"/>
      <c r="D499" s="14"/>
      <c r="E499" s="14"/>
      <c r="F499" s="14"/>
      <c r="G499" s="14"/>
      <c r="H499" s="14"/>
      <c r="I499" s="14"/>
      <c r="J499" s="14"/>
      <c r="K499" s="14"/>
      <c r="L499" s="14"/>
    </row>
    <row r="500" spans="2:12" ht="13.8" x14ac:dyDescent="0.3">
      <c r="B500" s="14"/>
      <c r="C500" s="14"/>
      <c r="D500" s="14"/>
      <c r="E500" s="14"/>
      <c r="F500" s="14"/>
      <c r="G500" s="14"/>
      <c r="H500" s="14"/>
      <c r="I500" s="14"/>
      <c r="J500" s="14"/>
      <c r="K500" s="14"/>
      <c r="L500" s="14"/>
    </row>
    <row r="501" spans="2:12" ht="13.8" x14ac:dyDescent="0.3">
      <c r="B501" s="14"/>
      <c r="C501" s="14"/>
      <c r="D501" s="14"/>
      <c r="E501" s="14"/>
      <c r="F501" s="14"/>
      <c r="G501" s="14"/>
      <c r="H501" s="14"/>
      <c r="I501" s="14"/>
      <c r="J501" s="14"/>
      <c r="K501" s="14"/>
      <c r="L501" s="14"/>
    </row>
    <row r="502" spans="2:12" ht="13.8" x14ac:dyDescent="0.3">
      <c r="B502" s="14"/>
      <c r="C502" s="14"/>
      <c r="D502" s="14"/>
      <c r="E502" s="14"/>
      <c r="F502" s="14"/>
      <c r="G502" s="14"/>
      <c r="H502" s="14"/>
      <c r="I502" s="14"/>
      <c r="J502" s="14"/>
      <c r="K502" s="14"/>
      <c r="L502" s="14"/>
    </row>
    <row r="503" spans="2:12" ht="13.8" x14ac:dyDescent="0.3">
      <c r="B503" s="14"/>
      <c r="C503" s="14"/>
      <c r="D503" s="14"/>
      <c r="E503" s="14"/>
      <c r="F503" s="14"/>
      <c r="G503" s="14"/>
      <c r="H503" s="14"/>
      <c r="I503" s="14"/>
      <c r="J503" s="14"/>
      <c r="K503" s="14"/>
      <c r="L503" s="14"/>
    </row>
    <row r="504" spans="2:12" ht="13.8" x14ac:dyDescent="0.3">
      <c r="B504" s="14"/>
      <c r="C504" s="14"/>
      <c r="D504" s="14"/>
      <c r="E504" s="14"/>
      <c r="F504" s="14"/>
      <c r="G504" s="14"/>
      <c r="H504" s="14"/>
      <c r="I504" s="14"/>
      <c r="J504" s="14"/>
      <c r="K504" s="14"/>
      <c r="L504" s="14"/>
    </row>
    <row r="505" spans="2:12" ht="13.8" x14ac:dyDescent="0.3">
      <c r="B505" s="14"/>
      <c r="C505" s="14"/>
      <c r="D505" s="14"/>
      <c r="E505" s="14"/>
      <c r="F505" s="14"/>
      <c r="G505" s="14"/>
      <c r="H505" s="14"/>
      <c r="I505" s="14"/>
      <c r="J505" s="14"/>
      <c r="K505" s="14"/>
      <c r="L505" s="14"/>
    </row>
    <row r="506" spans="2:12" ht="13.8" x14ac:dyDescent="0.3">
      <c r="B506" s="14"/>
      <c r="C506" s="14"/>
      <c r="D506" s="14"/>
      <c r="E506" s="14"/>
      <c r="F506" s="14"/>
      <c r="G506" s="14"/>
      <c r="H506" s="14"/>
      <c r="I506" s="14"/>
      <c r="J506" s="14"/>
      <c r="K506" s="14"/>
      <c r="L506" s="14"/>
    </row>
    <row r="507" spans="2:12" ht="13.8" x14ac:dyDescent="0.3">
      <c r="B507" s="14"/>
      <c r="C507" s="14"/>
      <c r="D507" s="14"/>
      <c r="E507" s="14"/>
      <c r="F507" s="14"/>
      <c r="G507" s="14"/>
      <c r="H507" s="14"/>
      <c r="I507" s="14"/>
      <c r="J507" s="14"/>
      <c r="K507" s="14"/>
      <c r="L507" s="14"/>
    </row>
    <row r="508" spans="2:12" ht="13.8" x14ac:dyDescent="0.3">
      <c r="B508" s="14"/>
      <c r="C508" s="14"/>
      <c r="D508" s="14"/>
      <c r="E508" s="14"/>
      <c r="F508" s="14"/>
      <c r="G508" s="14"/>
      <c r="H508" s="14"/>
      <c r="I508" s="14"/>
      <c r="J508" s="14"/>
      <c r="K508" s="14"/>
      <c r="L508" s="14"/>
    </row>
    <row r="509" spans="2:12" ht="13.8" x14ac:dyDescent="0.3">
      <c r="B509" s="14"/>
      <c r="C509" s="14"/>
      <c r="D509" s="14"/>
      <c r="E509" s="14"/>
      <c r="F509" s="14"/>
      <c r="G509" s="14"/>
      <c r="H509" s="14"/>
      <c r="I509" s="14"/>
      <c r="J509" s="14"/>
      <c r="K509" s="14"/>
      <c r="L509" s="14"/>
    </row>
    <row r="510" spans="2:12" ht="13.8" x14ac:dyDescent="0.3">
      <c r="B510" s="14"/>
      <c r="C510" s="14"/>
      <c r="D510" s="14"/>
      <c r="E510" s="14"/>
      <c r="F510" s="14"/>
      <c r="G510" s="14"/>
      <c r="H510" s="14"/>
      <c r="I510" s="14"/>
      <c r="J510" s="14"/>
      <c r="K510" s="14"/>
      <c r="L510" s="14"/>
    </row>
    <row r="511" spans="2:12" ht="13.8" x14ac:dyDescent="0.3">
      <c r="B511" s="14"/>
      <c r="C511" s="14"/>
      <c r="D511" s="14"/>
      <c r="E511" s="14"/>
      <c r="F511" s="14"/>
      <c r="G511" s="14"/>
      <c r="H511" s="14"/>
      <c r="I511" s="14"/>
      <c r="J511" s="14"/>
      <c r="K511" s="14"/>
      <c r="L511" s="14"/>
    </row>
    <row r="512" spans="2:12" ht="13.8" x14ac:dyDescent="0.3">
      <c r="B512" s="14"/>
      <c r="C512" s="14"/>
      <c r="D512" s="14"/>
      <c r="E512" s="14"/>
      <c r="F512" s="14"/>
      <c r="G512" s="14"/>
      <c r="H512" s="14"/>
      <c r="I512" s="14"/>
      <c r="J512" s="14"/>
      <c r="K512" s="14"/>
      <c r="L512" s="14"/>
    </row>
    <row r="513" spans="2:12" ht="13.8" x14ac:dyDescent="0.3">
      <c r="B513" s="14"/>
      <c r="C513" s="14"/>
      <c r="D513" s="14"/>
      <c r="E513" s="14"/>
      <c r="F513" s="14"/>
      <c r="G513" s="14"/>
      <c r="H513" s="14"/>
      <c r="I513" s="14"/>
      <c r="J513" s="14"/>
      <c r="K513" s="14"/>
      <c r="L513" s="14"/>
    </row>
    <row r="514" spans="2:12" ht="13.8" x14ac:dyDescent="0.3">
      <c r="B514" s="14"/>
      <c r="C514" s="14"/>
      <c r="D514" s="14"/>
      <c r="E514" s="14"/>
      <c r="F514" s="14"/>
      <c r="G514" s="14"/>
      <c r="H514" s="14"/>
      <c r="I514" s="14"/>
      <c r="J514" s="14"/>
      <c r="K514" s="14"/>
      <c r="L514" s="14"/>
    </row>
    <row r="515" spans="2:12" ht="13.8" x14ac:dyDescent="0.3">
      <c r="B515" s="14"/>
      <c r="C515" s="14"/>
      <c r="D515" s="14"/>
      <c r="E515" s="14"/>
      <c r="F515" s="14"/>
      <c r="G515" s="14"/>
      <c r="H515" s="14"/>
      <c r="I515" s="14"/>
      <c r="J515" s="14"/>
      <c r="K515" s="14"/>
      <c r="L515" s="14"/>
    </row>
    <row r="516" spans="2:12" ht="13.8" x14ac:dyDescent="0.3">
      <c r="B516" s="14"/>
      <c r="C516" s="14"/>
      <c r="D516" s="14"/>
      <c r="E516" s="14"/>
      <c r="F516" s="14"/>
      <c r="G516" s="14"/>
      <c r="H516" s="14"/>
      <c r="I516" s="14"/>
      <c r="J516" s="14"/>
      <c r="K516" s="14"/>
      <c r="L516" s="14"/>
    </row>
    <row r="517" spans="2:12" ht="13.8" x14ac:dyDescent="0.3">
      <c r="B517" s="14"/>
      <c r="C517" s="14"/>
      <c r="D517" s="14"/>
      <c r="E517" s="14"/>
      <c r="F517" s="14"/>
      <c r="G517" s="14"/>
      <c r="H517" s="14"/>
      <c r="I517" s="14"/>
      <c r="J517" s="14"/>
      <c r="K517" s="14"/>
      <c r="L517" s="14"/>
    </row>
    <row r="518" spans="2:12" ht="13.8" x14ac:dyDescent="0.3">
      <c r="B518" s="14"/>
      <c r="C518" s="14"/>
      <c r="D518" s="14"/>
      <c r="E518" s="14"/>
      <c r="F518" s="14"/>
      <c r="G518" s="14"/>
      <c r="H518" s="14"/>
      <c r="I518" s="14"/>
      <c r="J518" s="14"/>
      <c r="K518" s="14"/>
      <c r="L518" s="14"/>
    </row>
    <row r="519" spans="2:12" ht="13.8" x14ac:dyDescent="0.3">
      <c r="B519" s="14"/>
      <c r="C519" s="14"/>
      <c r="D519" s="14"/>
      <c r="E519" s="14"/>
      <c r="F519" s="14"/>
      <c r="G519" s="14"/>
      <c r="H519" s="14"/>
      <c r="I519" s="14"/>
      <c r="J519" s="14"/>
      <c r="K519" s="14"/>
      <c r="L519" s="14"/>
    </row>
    <row r="520" spans="2:12" ht="13.8" x14ac:dyDescent="0.3">
      <c r="B520" s="14"/>
      <c r="C520" s="14"/>
      <c r="D520" s="14"/>
      <c r="E520" s="14"/>
      <c r="F520" s="14"/>
      <c r="G520" s="14"/>
      <c r="H520" s="14"/>
      <c r="I520" s="14"/>
      <c r="J520" s="14"/>
      <c r="K520" s="14"/>
      <c r="L520" s="14"/>
    </row>
    <row r="521" spans="2:12" ht="13.8" x14ac:dyDescent="0.3">
      <c r="B521" s="14"/>
      <c r="C521" s="14"/>
      <c r="D521" s="14"/>
      <c r="E521" s="14"/>
      <c r="F521" s="14"/>
      <c r="G521" s="14"/>
      <c r="H521" s="14"/>
      <c r="I521" s="14"/>
      <c r="J521" s="14"/>
      <c r="K521" s="14"/>
      <c r="L521" s="14"/>
    </row>
    <row r="522" spans="2:12" ht="13.8" x14ac:dyDescent="0.3">
      <c r="B522" s="14"/>
      <c r="C522" s="14"/>
      <c r="D522" s="14"/>
      <c r="E522" s="14"/>
      <c r="F522" s="14"/>
      <c r="G522" s="14"/>
      <c r="H522" s="14"/>
      <c r="I522" s="14"/>
      <c r="J522" s="14"/>
      <c r="K522" s="14"/>
      <c r="L522" s="14"/>
    </row>
    <row r="523" spans="2:12" ht="13.8" x14ac:dyDescent="0.3">
      <c r="B523" s="14"/>
      <c r="C523" s="14"/>
      <c r="D523" s="14"/>
      <c r="E523" s="14"/>
      <c r="F523" s="14"/>
      <c r="G523" s="14"/>
      <c r="H523" s="14"/>
      <c r="I523" s="14"/>
      <c r="J523" s="14"/>
      <c r="K523" s="14"/>
      <c r="L523" s="14"/>
    </row>
    <row r="524" spans="2:12" ht="13.8" x14ac:dyDescent="0.3">
      <c r="B524" s="14"/>
      <c r="C524" s="14"/>
      <c r="D524" s="14"/>
      <c r="E524" s="14"/>
      <c r="F524" s="14"/>
      <c r="G524" s="14"/>
      <c r="H524" s="14"/>
      <c r="I524" s="14"/>
      <c r="J524" s="14"/>
      <c r="K524" s="14"/>
      <c r="L524" s="14"/>
    </row>
    <row r="525" spans="2:12" ht="13.8" x14ac:dyDescent="0.3">
      <c r="B525" s="14"/>
      <c r="C525" s="14"/>
      <c r="D525" s="14"/>
      <c r="E525" s="14"/>
      <c r="F525" s="14"/>
      <c r="G525" s="14"/>
      <c r="H525" s="14"/>
      <c r="I525" s="14"/>
      <c r="J525" s="14"/>
      <c r="K525" s="14"/>
      <c r="L525" s="14"/>
    </row>
    <row r="526" spans="2:12" ht="13.8" x14ac:dyDescent="0.3">
      <c r="B526" s="14"/>
      <c r="C526" s="14"/>
      <c r="D526" s="14"/>
      <c r="E526" s="14"/>
      <c r="F526" s="14"/>
      <c r="G526" s="14"/>
      <c r="H526" s="14"/>
      <c r="I526" s="14"/>
      <c r="J526" s="14"/>
      <c r="K526" s="14"/>
      <c r="L526" s="14"/>
    </row>
    <row r="527" spans="2:12" ht="13.8" x14ac:dyDescent="0.3">
      <c r="B527" s="14"/>
      <c r="C527" s="14"/>
      <c r="D527" s="14"/>
      <c r="E527" s="14"/>
      <c r="F527" s="14"/>
      <c r="G527" s="14"/>
      <c r="H527" s="14"/>
      <c r="I527" s="14"/>
      <c r="J527" s="14"/>
      <c r="K527" s="14"/>
      <c r="L527" s="14"/>
    </row>
    <row r="528" spans="2:12" ht="13.8" x14ac:dyDescent="0.3">
      <c r="B528" s="14"/>
      <c r="C528" s="14"/>
      <c r="D528" s="14"/>
      <c r="E528" s="14"/>
      <c r="F528" s="14"/>
      <c r="G528" s="14"/>
      <c r="H528" s="14"/>
      <c r="I528" s="14"/>
      <c r="J528" s="14"/>
      <c r="K528" s="14"/>
      <c r="L528" s="14"/>
    </row>
    <row r="529" spans="2:12" ht="13.8" x14ac:dyDescent="0.3">
      <c r="B529" s="14"/>
      <c r="C529" s="14"/>
      <c r="D529" s="14"/>
      <c r="E529" s="14"/>
      <c r="F529" s="14"/>
      <c r="G529" s="14"/>
      <c r="H529" s="14"/>
      <c r="I529" s="14"/>
      <c r="J529" s="14"/>
      <c r="K529" s="14"/>
      <c r="L529" s="14"/>
    </row>
    <row r="530" spans="2:12" ht="13.8" x14ac:dyDescent="0.3">
      <c r="B530" s="14"/>
      <c r="C530" s="14"/>
      <c r="D530" s="14"/>
      <c r="E530" s="14"/>
      <c r="F530" s="14"/>
      <c r="G530" s="14"/>
      <c r="H530" s="14"/>
      <c r="I530" s="14"/>
      <c r="J530" s="14"/>
      <c r="K530" s="14"/>
      <c r="L530" s="14"/>
    </row>
    <row r="531" spans="2:12" ht="13.8" x14ac:dyDescent="0.3">
      <c r="B531" s="14"/>
      <c r="C531" s="14"/>
      <c r="D531" s="14"/>
      <c r="E531" s="14"/>
      <c r="F531" s="14"/>
      <c r="G531" s="14"/>
      <c r="H531" s="14"/>
      <c r="I531" s="14"/>
      <c r="J531" s="14"/>
      <c r="K531" s="14"/>
      <c r="L531" s="14"/>
    </row>
    <row r="532" spans="2:12" ht="13.8" x14ac:dyDescent="0.3">
      <c r="B532" s="14"/>
      <c r="C532" s="14"/>
      <c r="D532" s="14"/>
      <c r="E532" s="14"/>
      <c r="F532" s="14"/>
      <c r="G532" s="14"/>
      <c r="H532" s="14"/>
      <c r="I532" s="14"/>
      <c r="J532" s="14"/>
      <c r="K532" s="14"/>
      <c r="L532" s="14"/>
    </row>
    <row r="533" spans="2:12" ht="13.8" x14ac:dyDescent="0.3">
      <c r="B533" s="14"/>
      <c r="C533" s="14"/>
      <c r="D533" s="14"/>
      <c r="E533" s="14"/>
      <c r="F533" s="14"/>
      <c r="G533" s="14"/>
      <c r="H533" s="14"/>
      <c r="I533" s="14"/>
      <c r="J533" s="14"/>
      <c r="K533" s="14"/>
      <c r="L533" s="14"/>
    </row>
    <row r="534" spans="2:12" ht="13.8" x14ac:dyDescent="0.3">
      <c r="B534" s="14"/>
      <c r="C534" s="14"/>
      <c r="D534" s="14"/>
      <c r="E534" s="14"/>
      <c r="F534" s="14"/>
      <c r="G534" s="14"/>
      <c r="H534" s="14"/>
      <c r="I534" s="14"/>
      <c r="J534" s="14"/>
      <c r="K534" s="14"/>
      <c r="L534" s="14"/>
    </row>
    <row r="535" spans="2:12" ht="13.8" x14ac:dyDescent="0.3">
      <c r="B535" s="14"/>
      <c r="C535" s="14"/>
      <c r="D535" s="14"/>
      <c r="E535" s="14"/>
      <c r="F535" s="14"/>
      <c r="G535" s="14"/>
      <c r="H535" s="14"/>
      <c r="I535" s="14"/>
      <c r="J535" s="14"/>
      <c r="K535" s="14"/>
      <c r="L535" s="14"/>
    </row>
    <row r="536" spans="2:12" ht="13.8" x14ac:dyDescent="0.3">
      <c r="B536" s="14"/>
      <c r="C536" s="14"/>
      <c r="D536" s="14"/>
      <c r="E536" s="14"/>
      <c r="F536" s="14"/>
      <c r="G536" s="14"/>
      <c r="H536" s="14"/>
      <c r="I536" s="14"/>
      <c r="J536" s="14"/>
      <c r="K536" s="14"/>
      <c r="L536" s="14"/>
    </row>
    <row r="537" spans="2:12" ht="13.8" x14ac:dyDescent="0.3">
      <c r="B537" s="14"/>
      <c r="C537" s="14"/>
      <c r="D537" s="14"/>
      <c r="E537" s="14"/>
      <c r="F537" s="14"/>
      <c r="G537" s="14"/>
      <c r="H537" s="14"/>
      <c r="I537" s="14"/>
      <c r="J537" s="14"/>
      <c r="K537" s="14"/>
      <c r="L537" s="14"/>
    </row>
    <row r="538" spans="2:12" ht="13.8" x14ac:dyDescent="0.3">
      <c r="B538" s="14"/>
      <c r="C538" s="14"/>
      <c r="D538" s="14"/>
      <c r="E538" s="14"/>
      <c r="F538" s="14"/>
      <c r="G538" s="14"/>
      <c r="H538" s="14"/>
      <c r="I538" s="14"/>
      <c r="J538" s="14"/>
      <c r="K538" s="14"/>
      <c r="L538" s="14"/>
    </row>
    <row r="539" spans="2:12" ht="13.8" x14ac:dyDescent="0.3">
      <c r="B539" s="14"/>
      <c r="C539" s="14"/>
      <c r="D539" s="14"/>
      <c r="E539" s="14"/>
      <c r="F539" s="14"/>
      <c r="G539" s="14"/>
      <c r="H539" s="14"/>
      <c r="I539" s="14"/>
      <c r="J539" s="14"/>
      <c r="K539" s="14"/>
      <c r="L539" s="14"/>
    </row>
    <row r="540" spans="2:12" ht="13.8" x14ac:dyDescent="0.3">
      <c r="B540" s="14"/>
      <c r="C540" s="14"/>
      <c r="D540" s="14"/>
      <c r="E540" s="14"/>
      <c r="F540" s="14"/>
      <c r="G540" s="14"/>
      <c r="H540" s="14"/>
      <c r="I540" s="14"/>
      <c r="J540" s="14"/>
      <c r="K540" s="14"/>
      <c r="L540" s="14"/>
    </row>
    <row r="541" spans="2:12" ht="13.8" x14ac:dyDescent="0.3">
      <c r="B541" s="14"/>
      <c r="C541" s="14"/>
      <c r="D541" s="14"/>
      <c r="E541" s="14"/>
      <c r="F541" s="14"/>
      <c r="G541" s="14"/>
      <c r="H541" s="14"/>
      <c r="I541" s="14"/>
      <c r="J541" s="14"/>
      <c r="K541" s="14"/>
      <c r="L541" s="14"/>
    </row>
    <row r="542" spans="2:12" ht="13.8" x14ac:dyDescent="0.3">
      <c r="B542" s="14"/>
      <c r="C542" s="14"/>
      <c r="D542" s="14"/>
      <c r="E542" s="14"/>
      <c r="F542" s="14"/>
      <c r="G542" s="14"/>
      <c r="H542" s="14"/>
      <c r="I542" s="14"/>
      <c r="J542" s="14"/>
      <c r="K542" s="14"/>
      <c r="L542" s="14"/>
    </row>
    <row r="543" spans="2:12" ht="13.8" x14ac:dyDescent="0.3">
      <c r="B543" s="14"/>
      <c r="C543" s="14"/>
      <c r="D543" s="14"/>
      <c r="E543" s="14"/>
      <c r="F543" s="14"/>
      <c r="G543" s="14"/>
      <c r="H543" s="14"/>
      <c r="I543" s="14"/>
      <c r="J543" s="14"/>
      <c r="K543" s="14"/>
      <c r="L543" s="14"/>
    </row>
    <row r="544" spans="2:12" ht="13.8" x14ac:dyDescent="0.3">
      <c r="B544" s="14"/>
      <c r="C544" s="14"/>
      <c r="D544" s="14"/>
      <c r="E544" s="14"/>
      <c r="F544" s="14"/>
      <c r="G544" s="14"/>
      <c r="H544" s="14"/>
      <c r="I544" s="14"/>
      <c r="J544" s="14"/>
      <c r="K544" s="14"/>
      <c r="L544" s="14"/>
    </row>
    <row r="545" spans="2:12" ht="13.8" x14ac:dyDescent="0.3">
      <c r="B545" s="14"/>
      <c r="C545" s="14"/>
      <c r="D545" s="14"/>
      <c r="E545" s="14"/>
      <c r="F545" s="14"/>
      <c r="G545" s="14"/>
      <c r="H545" s="14"/>
      <c r="I545" s="14"/>
      <c r="J545" s="14"/>
      <c r="K545" s="14"/>
      <c r="L545" s="14"/>
    </row>
    <row r="546" spans="2:12" ht="13.8" x14ac:dyDescent="0.3">
      <c r="B546" s="14"/>
      <c r="C546" s="14"/>
      <c r="D546" s="14"/>
      <c r="E546" s="14"/>
      <c r="F546" s="14"/>
      <c r="G546" s="14"/>
      <c r="H546" s="14"/>
      <c r="I546" s="14"/>
      <c r="J546" s="14"/>
      <c r="K546" s="14"/>
      <c r="L546" s="14"/>
    </row>
    <row r="547" spans="2:12" ht="13.8" x14ac:dyDescent="0.3">
      <c r="B547" s="14"/>
      <c r="C547" s="14"/>
      <c r="D547" s="14"/>
      <c r="E547" s="14"/>
      <c r="F547" s="14"/>
      <c r="G547" s="14"/>
      <c r="H547" s="14"/>
      <c r="I547" s="14"/>
      <c r="J547" s="14"/>
      <c r="K547" s="14"/>
      <c r="L547" s="14"/>
    </row>
    <row r="548" spans="2:12" ht="13.8" x14ac:dyDescent="0.3">
      <c r="B548" s="14"/>
      <c r="C548" s="14"/>
      <c r="D548" s="14"/>
      <c r="E548" s="14"/>
      <c r="F548" s="14"/>
      <c r="G548" s="14"/>
      <c r="H548" s="14"/>
      <c r="I548" s="14"/>
      <c r="J548" s="14"/>
      <c r="K548" s="14"/>
      <c r="L548" s="14"/>
    </row>
    <row r="549" spans="2:12" ht="13.8" x14ac:dyDescent="0.3">
      <c r="B549" s="14"/>
      <c r="C549" s="14"/>
      <c r="D549" s="14"/>
      <c r="E549" s="14"/>
      <c r="F549" s="14"/>
      <c r="G549" s="14"/>
      <c r="H549" s="14"/>
      <c r="I549" s="14"/>
      <c r="J549" s="14"/>
      <c r="K549" s="14"/>
      <c r="L549" s="14"/>
    </row>
    <row r="550" spans="2:12" ht="13.8" x14ac:dyDescent="0.3">
      <c r="B550" s="14"/>
      <c r="C550" s="14"/>
      <c r="D550" s="14"/>
      <c r="E550" s="14"/>
      <c r="F550" s="14"/>
      <c r="G550" s="14"/>
      <c r="H550" s="14"/>
      <c r="I550" s="14"/>
      <c r="J550" s="14"/>
      <c r="K550" s="14"/>
      <c r="L550" s="14"/>
    </row>
    <row r="551" spans="2:12" ht="13.8" x14ac:dyDescent="0.3">
      <c r="B551" s="14"/>
      <c r="C551" s="14"/>
      <c r="D551" s="14"/>
      <c r="E551" s="14"/>
      <c r="F551" s="14"/>
      <c r="G551" s="14"/>
      <c r="H551" s="14"/>
      <c r="I551" s="14"/>
      <c r="J551" s="14"/>
      <c r="K551" s="14"/>
      <c r="L551" s="14"/>
    </row>
    <row r="552" spans="2:12" ht="13.8" x14ac:dyDescent="0.3">
      <c r="B552" s="14"/>
      <c r="C552" s="14"/>
      <c r="D552" s="14"/>
      <c r="E552" s="14"/>
      <c r="F552" s="14"/>
      <c r="G552" s="14"/>
      <c r="H552" s="14"/>
      <c r="I552" s="14"/>
      <c r="J552" s="14"/>
      <c r="K552" s="14"/>
      <c r="L552" s="14"/>
    </row>
    <row r="553" spans="2:12" ht="13.8" x14ac:dyDescent="0.3">
      <c r="B553" s="14"/>
      <c r="C553" s="14"/>
      <c r="D553" s="14"/>
      <c r="E553" s="14"/>
      <c r="F553" s="14"/>
      <c r="G553" s="14"/>
      <c r="H553" s="14"/>
      <c r="I553" s="14"/>
      <c r="J553" s="14"/>
      <c r="K553" s="14"/>
      <c r="L553" s="14"/>
    </row>
    <row r="554" spans="2:12" ht="13.8" x14ac:dyDescent="0.3">
      <c r="B554" s="14"/>
      <c r="C554" s="14"/>
      <c r="D554" s="14"/>
      <c r="E554" s="14"/>
      <c r="F554" s="14"/>
      <c r="G554" s="14"/>
      <c r="H554" s="14"/>
      <c r="I554" s="14"/>
      <c r="J554" s="14"/>
      <c r="K554" s="14"/>
      <c r="L554" s="14"/>
    </row>
    <row r="555" spans="2:12" ht="13.8" x14ac:dyDescent="0.3">
      <c r="B555" s="14"/>
      <c r="C555" s="14"/>
      <c r="D555" s="14"/>
      <c r="E555" s="14"/>
      <c r="F555" s="14"/>
      <c r="G555" s="14"/>
      <c r="H555" s="14"/>
      <c r="I555" s="14"/>
      <c r="J555" s="14"/>
      <c r="K555" s="14"/>
      <c r="L555" s="14"/>
    </row>
    <row r="556" spans="2:12" ht="13.8" x14ac:dyDescent="0.3">
      <c r="B556" s="14"/>
      <c r="C556" s="14"/>
      <c r="D556" s="14"/>
      <c r="E556" s="14"/>
      <c r="F556" s="14"/>
      <c r="G556" s="14"/>
      <c r="H556" s="14"/>
      <c r="I556" s="14"/>
      <c r="J556" s="14"/>
      <c r="K556" s="14"/>
      <c r="L556" s="14"/>
    </row>
    <row r="557" spans="2:12" ht="13.8" x14ac:dyDescent="0.3">
      <c r="B557" s="14"/>
      <c r="C557" s="14"/>
      <c r="D557" s="14"/>
      <c r="E557" s="14"/>
      <c r="F557" s="14"/>
      <c r="G557" s="14"/>
      <c r="H557" s="14"/>
      <c r="I557" s="14"/>
      <c r="J557" s="14"/>
      <c r="K557" s="14"/>
      <c r="L557" s="14"/>
    </row>
    <row r="558" spans="2:12" ht="13.8" x14ac:dyDescent="0.3">
      <c r="B558" s="14"/>
      <c r="C558" s="14"/>
      <c r="D558" s="14"/>
      <c r="E558" s="14"/>
      <c r="F558" s="14"/>
      <c r="G558" s="14"/>
      <c r="H558" s="14"/>
      <c r="I558" s="14"/>
      <c r="J558" s="14"/>
      <c r="K558" s="14"/>
      <c r="L558" s="14"/>
    </row>
    <row r="559" spans="2:12" ht="13.8" x14ac:dyDescent="0.3">
      <c r="B559" s="14"/>
      <c r="C559" s="14"/>
      <c r="D559" s="14"/>
      <c r="E559" s="14"/>
      <c r="F559" s="14"/>
      <c r="G559" s="14"/>
      <c r="H559" s="14"/>
      <c r="I559" s="14"/>
      <c r="J559" s="14"/>
      <c r="K559" s="14"/>
      <c r="L559" s="14"/>
    </row>
    <row r="560" spans="2:12" ht="13.8" x14ac:dyDescent="0.3">
      <c r="B560" s="14"/>
      <c r="C560" s="14"/>
      <c r="D560" s="14"/>
      <c r="E560" s="14"/>
      <c r="F560" s="14"/>
      <c r="G560" s="14"/>
      <c r="H560" s="14"/>
      <c r="I560" s="14"/>
      <c r="J560" s="14"/>
      <c r="K560" s="14"/>
      <c r="L560" s="14"/>
    </row>
    <row r="561" spans="2:12" ht="13.8" x14ac:dyDescent="0.3">
      <c r="B561" s="14"/>
      <c r="C561" s="14"/>
      <c r="D561" s="14"/>
      <c r="E561" s="14"/>
      <c r="F561" s="14"/>
      <c r="G561" s="14"/>
      <c r="H561" s="14"/>
      <c r="I561" s="14"/>
      <c r="J561" s="14"/>
      <c r="K561" s="14"/>
      <c r="L561" s="14"/>
    </row>
    <row r="562" spans="2:12" ht="13.8" x14ac:dyDescent="0.3">
      <c r="B562" s="14"/>
      <c r="C562" s="14"/>
      <c r="D562" s="14"/>
      <c r="E562" s="14"/>
      <c r="F562" s="14"/>
      <c r="G562" s="14"/>
      <c r="H562" s="14"/>
      <c r="I562" s="14"/>
      <c r="J562" s="14"/>
      <c r="K562" s="14"/>
      <c r="L562" s="14"/>
    </row>
    <row r="563" spans="2:12" ht="13.8" x14ac:dyDescent="0.3">
      <c r="B563" s="14"/>
      <c r="C563" s="14"/>
      <c r="D563" s="14"/>
      <c r="E563" s="14"/>
      <c r="F563" s="14"/>
      <c r="G563" s="14"/>
      <c r="H563" s="14"/>
      <c r="I563" s="14"/>
      <c r="J563" s="14"/>
      <c r="K563" s="14"/>
      <c r="L563" s="14"/>
    </row>
    <row r="564" spans="2:12" ht="13.8" x14ac:dyDescent="0.3">
      <c r="B564" s="14"/>
      <c r="C564" s="14"/>
      <c r="D564" s="14"/>
      <c r="E564" s="14"/>
      <c r="F564" s="14"/>
      <c r="G564" s="14"/>
      <c r="H564" s="14"/>
      <c r="I564" s="14"/>
      <c r="J564" s="14"/>
      <c r="K564" s="14"/>
      <c r="L564" s="14"/>
    </row>
    <row r="565" spans="2:12" ht="13.8" x14ac:dyDescent="0.3">
      <c r="B565" s="14"/>
      <c r="C565" s="14"/>
      <c r="D565" s="14"/>
      <c r="E565" s="14"/>
      <c r="F565" s="14"/>
      <c r="G565" s="14"/>
      <c r="H565" s="14"/>
      <c r="I565" s="14"/>
      <c r="J565" s="14"/>
      <c r="K565" s="14"/>
      <c r="L565" s="14"/>
    </row>
    <row r="566" spans="2:12" ht="13.8" x14ac:dyDescent="0.3">
      <c r="B566" s="14"/>
      <c r="C566" s="14"/>
      <c r="D566" s="14"/>
      <c r="E566" s="14"/>
      <c r="F566" s="14"/>
      <c r="G566" s="14"/>
      <c r="H566" s="14"/>
      <c r="I566" s="14"/>
      <c r="J566" s="14"/>
      <c r="K566" s="14"/>
      <c r="L566" s="14"/>
    </row>
    <row r="567" spans="2:12" ht="13.8" x14ac:dyDescent="0.3">
      <c r="B567" s="14"/>
      <c r="C567" s="14"/>
      <c r="D567" s="14"/>
      <c r="E567" s="14"/>
      <c r="F567" s="14"/>
      <c r="G567" s="14"/>
      <c r="H567" s="14"/>
      <c r="I567" s="14"/>
      <c r="J567" s="14"/>
      <c r="K567" s="14"/>
      <c r="L567" s="14"/>
    </row>
    <row r="568" spans="2:12" ht="13.8" x14ac:dyDescent="0.3">
      <c r="B568" s="14"/>
      <c r="C568" s="14"/>
      <c r="D568" s="14"/>
      <c r="E568" s="14"/>
      <c r="F568" s="14"/>
      <c r="G568" s="14"/>
      <c r="H568" s="14"/>
      <c r="I568" s="14"/>
      <c r="J568" s="14"/>
      <c r="K568" s="14"/>
      <c r="L568" s="14"/>
    </row>
    <row r="569" spans="2:12" ht="13.8" x14ac:dyDescent="0.3">
      <c r="B569" s="14"/>
      <c r="C569" s="14"/>
      <c r="D569" s="14"/>
      <c r="E569" s="14"/>
      <c r="F569" s="14"/>
      <c r="G569" s="14"/>
      <c r="H569" s="14"/>
      <c r="I569" s="14"/>
      <c r="J569" s="14"/>
      <c r="K569" s="14"/>
      <c r="L569" s="14"/>
    </row>
    <row r="570" spans="2:12" ht="13.8" x14ac:dyDescent="0.3">
      <c r="B570" s="14"/>
      <c r="C570" s="14"/>
      <c r="D570" s="14"/>
      <c r="E570" s="14"/>
      <c r="F570" s="14"/>
      <c r="G570" s="14"/>
      <c r="H570" s="14"/>
      <c r="I570" s="14"/>
      <c r="J570" s="14"/>
      <c r="K570" s="14"/>
      <c r="L570" s="14"/>
    </row>
    <row r="571" spans="2:12" ht="13.8" x14ac:dyDescent="0.3">
      <c r="B571" s="14"/>
      <c r="C571" s="14"/>
      <c r="D571" s="14"/>
      <c r="E571" s="14"/>
      <c r="F571" s="14"/>
      <c r="G571" s="14"/>
      <c r="H571" s="14"/>
      <c r="I571" s="14"/>
      <c r="J571" s="14"/>
      <c r="K571" s="14"/>
      <c r="L571" s="14"/>
    </row>
    <row r="572" spans="2:12" ht="13.8" x14ac:dyDescent="0.3">
      <c r="B572" s="14"/>
      <c r="C572" s="14"/>
      <c r="D572" s="14"/>
      <c r="E572" s="14"/>
      <c r="F572" s="14"/>
      <c r="G572" s="14"/>
      <c r="H572" s="14"/>
      <c r="I572" s="14"/>
      <c r="J572" s="14"/>
      <c r="K572" s="14"/>
      <c r="L572" s="14"/>
    </row>
    <row r="573" spans="2:12" ht="13.8" x14ac:dyDescent="0.3">
      <c r="B573" s="14"/>
      <c r="C573" s="14"/>
      <c r="D573" s="14"/>
      <c r="E573" s="14"/>
      <c r="F573" s="14"/>
      <c r="G573" s="14"/>
      <c r="H573" s="14"/>
      <c r="I573" s="14"/>
      <c r="J573" s="14"/>
      <c r="K573" s="14"/>
      <c r="L573" s="14"/>
    </row>
    <row r="574" spans="2:12" ht="13.8" x14ac:dyDescent="0.3">
      <c r="B574" s="14"/>
      <c r="C574" s="14"/>
      <c r="D574" s="14"/>
      <c r="E574" s="14"/>
      <c r="F574" s="14"/>
      <c r="G574" s="14"/>
      <c r="H574" s="14"/>
      <c r="I574" s="14"/>
      <c r="J574" s="14"/>
      <c r="K574" s="14"/>
      <c r="L574" s="14"/>
    </row>
    <row r="575" spans="2:12" ht="13.8" x14ac:dyDescent="0.3">
      <c r="B575" s="14"/>
      <c r="C575" s="14"/>
      <c r="D575" s="14"/>
      <c r="E575" s="14"/>
      <c r="F575" s="14"/>
      <c r="G575" s="14"/>
      <c r="H575" s="14"/>
      <c r="I575" s="14"/>
      <c r="J575" s="14"/>
      <c r="K575" s="14"/>
      <c r="L575" s="14"/>
    </row>
    <row r="576" spans="2:12" ht="13.8" x14ac:dyDescent="0.3">
      <c r="B576" s="14"/>
      <c r="C576" s="14"/>
      <c r="D576" s="14"/>
      <c r="E576" s="14"/>
      <c r="F576" s="14"/>
      <c r="G576" s="14"/>
      <c r="H576" s="14"/>
      <c r="I576" s="14"/>
      <c r="J576" s="14"/>
      <c r="K576" s="14"/>
      <c r="L576" s="14"/>
    </row>
    <row r="577" spans="2:12" ht="13.8" x14ac:dyDescent="0.3">
      <c r="B577" s="14"/>
      <c r="C577" s="14"/>
      <c r="D577" s="14"/>
      <c r="E577" s="14"/>
      <c r="F577" s="14"/>
      <c r="G577" s="14"/>
      <c r="H577" s="14"/>
      <c r="I577" s="14"/>
      <c r="J577" s="14"/>
      <c r="K577" s="14"/>
      <c r="L577" s="14"/>
    </row>
    <row r="578" spans="2:12" ht="13.8" x14ac:dyDescent="0.3">
      <c r="B578" s="14"/>
      <c r="C578" s="14"/>
      <c r="D578" s="14"/>
      <c r="E578" s="14"/>
      <c r="F578" s="14"/>
      <c r="G578" s="14"/>
      <c r="H578" s="14"/>
      <c r="I578" s="14"/>
      <c r="J578" s="14"/>
      <c r="K578" s="14"/>
      <c r="L578" s="14"/>
    </row>
    <row r="579" spans="2:12" ht="13.8" x14ac:dyDescent="0.3">
      <c r="B579" s="14"/>
      <c r="C579" s="14"/>
      <c r="D579" s="14"/>
      <c r="E579" s="14"/>
      <c r="F579" s="14"/>
      <c r="G579" s="14"/>
      <c r="H579" s="14"/>
      <c r="I579" s="14"/>
      <c r="J579" s="14"/>
      <c r="K579" s="14"/>
      <c r="L579" s="14"/>
    </row>
    <row r="580" spans="2:12" ht="13.8" x14ac:dyDescent="0.3">
      <c r="B580" s="14"/>
      <c r="C580" s="14"/>
      <c r="D580" s="14"/>
      <c r="E580" s="14"/>
      <c r="F580" s="14"/>
      <c r="G580" s="14"/>
      <c r="H580" s="14"/>
      <c r="I580" s="14"/>
      <c r="J580" s="14"/>
      <c r="K580" s="14"/>
      <c r="L580" s="14"/>
    </row>
    <row r="581" spans="2:12" ht="13.8" x14ac:dyDescent="0.3">
      <c r="B581" s="14"/>
      <c r="C581" s="14"/>
      <c r="D581" s="14"/>
      <c r="E581" s="14"/>
      <c r="F581" s="14"/>
      <c r="G581" s="14"/>
      <c r="H581" s="14"/>
      <c r="I581" s="14"/>
      <c r="J581" s="14"/>
      <c r="K581" s="14"/>
      <c r="L581" s="14"/>
    </row>
    <row r="582" spans="2:12" ht="13.8" x14ac:dyDescent="0.3">
      <c r="B582" s="14"/>
      <c r="C582" s="14"/>
      <c r="D582" s="14"/>
      <c r="E582" s="14"/>
      <c r="F582" s="14"/>
      <c r="G582" s="14"/>
      <c r="H582" s="14"/>
      <c r="I582" s="14"/>
      <c r="J582" s="14"/>
      <c r="K582" s="14"/>
      <c r="L582" s="14"/>
    </row>
    <row r="583" spans="2:12" ht="13.8" x14ac:dyDescent="0.3">
      <c r="B583" s="14"/>
      <c r="C583" s="14"/>
      <c r="D583" s="14"/>
      <c r="E583" s="14"/>
      <c r="F583" s="14"/>
      <c r="G583" s="14"/>
      <c r="H583" s="14"/>
      <c r="I583" s="14"/>
      <c r="J583" s="14"/>
      <c r="K583" s="14"/>
      <c r="L583" s="14"/>
    </row>
    <row r="584" spans="2:12" ht="13.8" x14ac:dyDescent="0.3">
      <c r="B584" s="14"/>
      <c r="C584" s="14"/>
      <c r="D584" s="14"/>
      <c r="E584" s="14"/>
      <c r="F584" s="14"/>
      <c r="G584" s="14"/>
      <c r="H584" s="14"/>
      <c r="I584" s="14"/>
      <c r="J584" s="14"/>
      <c r="K584" s="14"/>
      <c r="L584" s="14"/>
    </row>
    <row r="585" spans="2:12" ht="13.8" x14ac:dyDescent="0.3">
      <c r="B585" s="14"/>
      <c r="C585" s="14"/>
      <c r="D585" s="14"/>
      <c r="E585" s="14"/>
      <c r="F585" s="14"/>
      <c r="G585" s="14"/>
      <c r="H585" s="14"/>
      <c r="I585" s="14"/>
      <c r="J585" s="14"/>
      <c r="K585" s="14"/>
      <c r="L585" s="14"/>
    </row>
    <row r="586" spans="2:12" ht="13.8" x14ac:dyDescent="0.3">
      <c r="B586" s="14"/>
      <c r="C586" s="14"/>
      <c r="D586" s="14"/>
      <c r="E586" s="14"/>
      <c r="F586" s="14"/>
      <c r="G586" s="14"/>
      <c r="H586" s="14"/>
      <c r="I586" s="14"/>
      <c r="J586" s="14"/>
      <c r="K586" s="14"/>
      <c r="L586" s="14"/>
    </row>
    <row r="587" spans="2:12" ht="13.8" x14ac:dyDescent="0.3">
      <c r="B587" s="14"/>
      <c r="C587" s="14"/>
      <c r="D587" s="14"/>
      <c r="E587" s="14"/>
      <c r="F587" s="14"/>
      <c r="G587" s="14"/>
      <c r="H587" s="14"/>
      <c r="I587" s="14"/>
      <c r="J587" s="14"/>
      <c r="K587" s="14"/>
      <c r="L587" s="14"/>
    </row>
    <row r="588" spans="2:12" ht="13.8" x14ac:dyDescent="0.3">
      <c r="B588" s="14"/>
      <c r="C588" s="14"/>
      <c r="D588" s="14"/>
      <c r="E588" s="14"/>
      <c r="F588" s="14"/>
      <c r="G588" s="14"/>
      <c r="H588" s="14"/>
      <c r="I588" s="14"/>
      <c r="J588" s="14"/>
      <c r="K588" s="14"/>
      <c r="L588" s="14"/>
    </row>
    <row r="589" spans="2:12" ht="13.8" x14ac:dyDescent="0.3">
      <c r="B589" s="14"/>
      <c r="C589" s="14"/>
      <c r="D589" s="14"/>
      <c r="E589" s="14"/>
      <c r="F589" s="14"/>
      <c r="G589" s="14"/>
      <c r="H589" s="14"/>
      <c r="I589" s="14"/>
      <c r="J589" s="14"/>
      <c r="K589" s="14"/>
      <c r="L589" s="14"/>
    </row>
    <row r="590" spans="2:12" ht="13.8" x14ac:dyDescent="0.3">
      <c r="B590" s="14"/>
      <c r="C590" s="14"/>
      <c r="D590" s="14"/>
      <c r="E590" s="14"/>
      <c r="F590" s="14"/>
      <c r="G590" s="14"/>
      <c r="H590" s="14"/>
      <c r="I590" s="14"/>
      <c r="J590" s="14"/>
      <c r="K590" s="14"/>
      <c r="L590" s="14"/>
    </row>
    <row r="591" spans="2:12" ht="13.8" x14ac:dyDescent="0.3">
      <c r="B591" s="14"/>
      <c r="C591" s="14"/>
      <c r="D591" s="14"/>
      <c r="E591" s="14"/>
      <c r="F591" s="14"/>
      <c r="G591" s="14"/>
      <c r="H591" s="14"/>
      <c r="I591" s="14"/>
      <c r="J591" s="14"/>
      <c r="K591" s="14"/>
      <c r="L591" s="14"/>
    </row>
    <row r="592" spans="2:12" ht="13.8" x14ac:dyDescent="0.3">
      <c r="B592" s="14"/>
      <c r="C592" s="14"/>
      <c r="D592" s="14"/>
      <c r="E592" s="14"/>
      <c r="F592" s="14"/>
      <c r="G592" s="14"/>
      <c r="H592" s="14"/>
      <c r="I592" s="14"/>
      <c r="J592" s="14"/>
      <c r="K592" s="14"/>
      <c r="L592" s="14"/>
    </row>
    <row r="593" spans="2:12" ht="13.8" x14ac:dyDescent="0.3">
      <c r="B593" s="14"/>
      <c r="C593" s="14"/>
      <c r="D593" s="14"/>
      <c r="E593" s="14"/>
      <c r="F593" s="14"/>
      <c r="G593" s="14"/>
      <c r="H593" s="14"/>
      <c r="I593" s="14"/>
      <c r="J593" s="14"/>
      <c r="K593" s="14"/>
      <c r="L593" s="14"/>
    </row>
    <row r="594" spans="2:12" ht="13.8" x14ac:dyDescent="0.3">
      <c r="B594" s="14"/>
      <c r="C594" s="14"/>
      <c r="D594" s="14"/>
      <c r="E594" s="14"/>
      <c r="F594" s="14"/>
      <c r="G594" s="14"/>
      <c r="H594" s="14"/>
      <c r="I594" s="14"/>
      <c r="J594" s="14"/>
      <c r="K594" s="14"/>
      <c r="L594" s="14"/>
    </row>
    <row r="595" spans="2:12" ht="13.8" x14ac:dyDescent="0.3">
      <c r="B595" s="14"/>
      <c r="C595" s="14"/>
      <c r="D595" s="14"/>
      <c r="E595" s="14"/>
      <c r="F595" s="14"/>
      <c r="G595" s="14"/>
      <c r="H595" s="14"/>
      <c r="I595" s="14"/>
      <c r="J595" s="14"/>
      <c r="K595" s="14"/>
      <c r="L595" s="14"/>
    </row>
    <row r="596" spans="2:12" ht="13.8" x14ac:dyDescent="0.3">
      <c r="B596" s="14"/>
      <c r="C596" s="14"/>
      <c r="D596" s="14"/>
      <c r="E596" s="14"/>
      <c r="F596" s="14"/>
      <c r="G596" s="14"/>
      <c r="H596" s="14"/>
      <c r="I596" s="14"/>
      <c r="J596" s="14"/>
      <c r="K596" s="14"/>
      <c r="L596" s="14"/>
    </row>
    <row r="597" spans="2:12" ht="13.8" x14ac:dyDescent="0.3">
      <c r="B597" s="14"/>
      <c r="C597" s="14"/>
      <c r="D597" s="14"/>
      <c r="E597" s="14"/>
      <c r="F597" s="14"/>
      <c r="G597" s="14"/>
      <c r="H597" s="14"/>
      <c r="I597" s="14"/>
      <c r="J597" s="14"/>
      <c r="K597" s="14"/>
      <c r="L597" s="14"/>
    </row>
    <row r="598" spans="2:12" ht="13.8" x14ac:dyDescent="0.3">
      <c r="B598" s="14"/>
      <c r="C598" s="14"/>
      <c r="D598" s="14"/>
      <c r="E598" s="14"/>
      <c r="F598" s="14"/>
      <c r="G598" s="14"/>
      <c r="H598" s="14"/>
      <c r="I598" s="14"/>
      <c r="J598" s="14"/>
      <c r="K598" s="14"/>
      <c r="L598" s="14"/>
    </row>
    <row r="599" spans="2:12" ht="13.8" x14ac:dyDescent="0.3">
      <c r="B599" s="14"/>
      <c r="C599" s="14"/>
      <c r="D599" s="14"/>
      <c r="E599" s="14"/>
      <c r="F599" s="14"/>
      <c r="G599" s="14"/>
      <c r="H599" s="14"/>
      <c r="I599" s="14"/>
      <c r="J599" s="14"/>
      <c r="K599" s="14"/>
      <c r="L599" s="14"/>
    </row>
    <row r="600" spans="2:12" ht="13.8" x14ac:dyDescent="0.3">
      <c r="B600" s="14"/>
      <c r="C600" s="14"/>
      <c r="D600" s="14"/>
      <c r="E600" s="14"/>
      <c r="F600" s="14"/>
      <c r="G600" s="14"/>
      <c r="H600" s="14"/>
      <c r="I600" s="14"/>
      <c r="J600" s="14"/>
      <c r="K600" s="14"/>
      <c r="L600" s="14"/>
    </row>
    <row r="601" spans="2:12" ht="13.8" x14ac:dyDescent="0.3">
      <c r="B601" s="14"/>
      <c r="C601" s="14"/>
      <c r="D601" s="14"/>
      <c r="E601" s="14"/>
      <c r="F601" s="14"/>
      <c r="G601" s="14"/>
      <c r="H601" s="14"/>
      <c r="I601" s="14"/>
      <c r="J601" s="14"/>
      <c r="K601" s="14"/>
      <c r="L601" s="14"/>
    </row>
    <row r="602" spans="2:12" ht="13.8" x14ac:dyDescent="0.3">
      <c r="B602" s="14"/>
      <c r="C602" s="14"/>
      <c r="D602" s="14"/>
      <c r="E602" s="14"/>
      <c r="F602" s="14"/>
      <c r="G602" s="14"/>
      <c r="H602" s="14"/>
      <c r="I602" s="14"/>
      <c r="J602" s="14"/>
      <c r="K602" s="14"/>
      <c r="L602" s="14"/>
    </row>
    <row r="603" spans="2:12" ht="13.8" x14ac:dyDescent="0.3">
      <c r="B603" s="14"/>
      <c r="C603" s="14"/>
      <c r="D603" s="14"/>
      <c r="E603" s="14"/>
      <c r="F603" s="14"/>
      <c r="G603" s="14"/>
      <c r="H603" s="14"/>
      <c r="I603" s="14"/>
      <c r="J603" s="14"/>
      <c r="K603" s="14"/>
      <c r="L603" s="14"/>
    </row>
    <row r="604" spans="2:12" ht="13.8" x14ac:dyDescent="0.3">
      <c r="B604" s="14"/>
      <c r="C604" s="14"/>
      <c r="D604" s="14"/>
      <c r="E604" s="14"/>
      <c r="F604" s="14"/>
      <c r="G604" s="14"/>
      <c r="H604" s="14"/>
      <c r="I604" s="14"/>
      <c r="J604" s="14"/>
      <c r="K604" s="14"/>
      <c r="L604" s="14"/>
    </row>
    <row r="605" spans="2:12" ht="13.8" x14ac:dyDescent="0.3">
      <c r="B605" s="14"/>
      <c r="C605" s="14"/>
      <c r="D605" s="14"/>
      <c r="E605" s="14"/>
      <c r="F605" s="14"/>
      <c r="G605" s="14"/>
      <c r="H605" s="14"/>
      <c r="I605" s="14"/>
      <c r="J605" s="14"/>
      <c r="K605" s="14"/>
      <c r="L605" s="14"/>
    </row>
    <row r="606" spans="2:12" ht="13.8" x14ac:dyDescent="0.3">
      <c r="B606" s="14"/>
      <c r="C606" s="14"/>
      <c r="D606" s="14"/>
      <c r="E606" s="14"/>
      <c r="F606" s="14"/>
      <c r="G606" s="14"/>
      <c r="H606" s="14"/>
      <c r="I606" s="14"/>
      <c r="J606" s="14"/>
      <c r="K606" s="14"/>
      <c r="L606" s="14"/>
    </row>
    <row r="607" spans="2:12" ht="13.8" x14ac:dyDescent="0.3">
      <c r="B607" s="14"/>
      <c r="C607" s="14"/>
      <c r="D607" s="14"/>
      <c r="E607" s="14"/>
      <c r="F607" s="14"/>
      <c r="G607" s="14"/>
      <c r="H607" s="14"/>
      <c r="I607" s="14"/>
      <c r="J607" s="14"/>
      <c r="K607" s="14"/>
      <c r="L607" s="14"/>
    </row>
    <row r="608" spans="2:12" ht="13.8" x14ac:dyDescent="0.3">
      <c r="B608" s="14"/>
      <c r="C608" s="14"/>
      <c r="D608" s="14"/>
      <c r="E608" s="14"/>
      <c r="F608" s="14"/>
      <c r="G608" s="14"/>
      <c r="H608" s="14"/>
      <c r="I608" s="14"/>
      <c r="J608" s="14"/>
      <c r="K608" s="14"/>
      <c r="L608" s="14"/>
    </row>
    <row r="609" spans="2:12" ht="13.8" x14ac:dyDescent="0.3">
      <c r="B609" s="14"/>
      <c r="C609" s="14"/>
      <c r="D609" s="14"/>
      <c r="E609" s="14"/>
      <c r="F609" s="14"/>
      <c r="G609" s="14"/>
      <c r="H609" s="14"/>
      <c r="I609" s="14"/>
      <c r="J609" s="14"/>
      <c r="K609" s="14"/>
      <c r="L609" s="14"/>
    </row>
    <row r="610" spans="2:12" ht="13.8" x14ac:dyDescent="0.3">
      <c r="B610" s="14"/>
      <c r="C610" s="14"/>
      <c r="D610" s="14"/>
      <c r="E610" s="14"/>
      <c r="F610" s="14"/>
      <c r="G610" s="14"/>
      <c r="H610" s="14"/>
      <c r="I610" s="14"/>
      <c r="J610" s="14"/>
      <c r="K610" s="14"/>
      <c r="L610" s="14"/>
    </row>
    <row r="611" spans="2:12" ht="13.8" x14ac:dyDescent="0.3">
      <c r="B611" s="14"/>
      <c r="C611" s="14"/>
      <c r="D611" s="14"/>
      <c r="E611" s="14"/>
      <c r="F611" s="14"/>
      <c r="G611" s="14"/>
      <c r="H611" s="14"/>
      <c r="I611" s="14"/>
      <c r="J611" s="14"/>
      <c r="K611" s="14"/>
      <c r="L611" s="14"/>
    </row>
    <row r="612" spans="2:12" ht="13.8" x14ac:dyDescent="0.3">
      <c r="B612" s="14"/>
      <c r="C612" s="14"/>
      <c r="D612" s="14"/>
      <c r="E612" s="14"/>
      <c r="F612" s="14"/>
      <c r="G612" s="14"/>
      <c r="H612" s="14"/>
      <c r="I612" s="14"/>
      <c r="J612" s="14"/>
      <c r="K612" s="14"/>
      <c r="L612" s="14"/>
    </row>
    <row r="613" spans="2:12" ht="13.8" x14ac:dyDescent="0.3">
      <c r="B613" s="14"/>
      <c r="C613" s="14"/>
      <c r="D613" s="14"/>
      <c r="E613" s="14"/>
      <c r="F613" s="14"/>
      <c r="G613" s="14"/>
      <c r="H613" s="14"/>
      <c r="I613" s="14"/>
      <c r="J613" s="14"/>
      <c r="K613" s="14"/>
      <c r="L613" s="14"/>
    </row>
    <row r="614" spans="2:12" ht="13.8" x14ac:dyDescent="0.3">
      <c r="B614" s="14"/>
      <c r="C614" s="14"/>
      <c r="D614" s="14"/>
      <c r="E614" s="14"/>
      <c r="F614" s="14"/>
      <c r="G614" s="14"/>
      <c r="H614" s="14"/>
      <c r="I614" s="14"/>
      <c r="J614" s="14"/>
      <c r="K614" s="14"/>
      <c r="L614" s="14"/>
    </row>
    <row r="615" spans="2:12" ht="13.8" x14ac:dyDescent="0.3">
      <c r="B615" s="14"/>
      <c r="C615" s="14"/>
      <c r="D615" s="14"/>
      <c r="E615" s="14"/>
      <c r="F615" s="14"/>
      <c r="G615" s="14"/>
      <c r="H615" s="14"/>
      <c r="I615" s="14"/>
      <c r="J615" s="14"/>
      <c r="K615" s="14"/>
      <c r="L615" s="14"/>
    </row>
    <row r="616" spans="2:12" ht="13.8" x14ac:dyDescent="0.3">
      <c r="B616" s="14"/>
      <c r="C616" s="14"/>
      <c r="D616" s="14"/>
      <c r="E616" s="14"/>
      <c r="F616" s="14"/>
      <c r="G616" s="14"/>
      <c r="H616" s="14"/>
      <c r="I616" s="14"/>
      <c r="J616" s="14"/>
      <c r="K616" s="14"/>
      <c r="L616" s="14"/>
    </row>
    <row r="617" spans="2:12" ht="13.8" x14ac:dyDescent="0.3">
      <c r="B617" s="14"/>
      <c r="C617" s="14"/>
      <c r="D617" s="14"/>
      <c r="E617" s="14"/>
      <c r="F617" s="14"/>
      <c r="G617" s="14"/>
      <c r="H617" s="14"/>
      <c r="I617" s="14"/>
      <c r="J617" s="14"/>
      <c r="K617" s="14"/>
      <c r="L617" s="14"/>
    </row>
    <row r="618" spans="2:12" ht="13.8" x14ac:dyDescent="0.3">
      <c r="B618" s="14"/>
      <c r="C618" s="14"/>
      <c r="D618" s="14"/>
      <c r="E618" s="14"/>
      <c r="F618" s="14"/>
      <c r="G618" s="14"/>
      <c r="H618" s="14"/>
      <c r="I618" s="14"/>
      <c r="J618" s="14"/>
      <c r="K618" s="14"/>
      <c r="L618" s="14"/>
    </row>
    <row r="619" spans="2:12" ht="13.8" x14ac:dyDescent="0.3">
      <c r="B619" s="14"/>
      <c r="C619" s="14"/>
      <c r="D619" s="14"/>
      <c r="E619" s="14"/>
      <c r="F619" s="14"/>
      <c r="G619" s="14"/>
      <c r="H619" s="14"/>
      <c r="I619" s="14"/>
      <c r="J619" s="14"/>
      <c r="K619" s="14"/>
      <c r="L619" s="14"/>
    </row>
    <row r="620" spans="2:12" ht="13.8" x14ac:dyDescent="0.3">
      <c r="B620" s="14"/>
      <c r="C620" s="14"/>
      <c r="D620" s="14"/>
      <c r="E620" s="14"/>
      <c r="F620" s="14"/>
      <c r="G620" s="14"/>
      <c r="H620" s="14"/>
      <c r="I620" s="14"/>
      <c r="J620" s="14"/>
      <c r="K620" s="14"/>
      <c r="L620" s="14"/>
    </row>
    <row r="621" spans="2:12" ht="13.8" x14ac:dyDescent="0.3">
      <c r="B621" s="14"/>
      <c r="C621" s="14"/>
      <c r="D621" s="14"/>
      <c r="E621" s="14"/>
      <c r="F621" s="14"/>
      <c r="G621" s="14"/>
      <c r="H621" s="14"/>
      <c r="I621" s="14"/>
      <c r="J621" s="14"/>
      <c r="K621" s="14"/>
      <c r="L621" s="14"/>
    </row>
    <row r="622" spans="2:12" ht="13.8" x14ac:dyDescent="0.3">
      <c r="B622" s="14"/>
      <c r="C622" s="14"/>
      <c r="D622" s="14"/>
      <c r="E622" s="14"/>
      <c r="F622" s="14"/>
      <c r="G622" s="14"/>
      <c r="H622" s="14"/>
      <c r="I622" s="14"/>
      <c r="J622" s="14"/>
      <c r="K622" s="14"/>
      <c r="L622" s="14"/>
    </row>
    <row r="623" spans="2:12" ht="13.8" x14ac:dyDescent="0.3">
      <c r="B623" s="14"/>
      <c r="C623" s="14"/>
      <c r="D623" s="14"/>
      <c r="E623" s="14"/>
      <c r="F623" s="14"/>
      <c r="G623" s="14"/>
      <c r="H623" s="14"/>
      <c r="I623" s="14"/>
      <c r="J623" s="14"/>
      <c r="K623" s="14"/>
      <c r="L623" s="14"/>
    </row>
    <row r="624" spans="2:12" ht="13.8" x14ac:dyDescent="0.3">
      <c r="B624" s="14"/>
      <c r="C624" s="14"/>
      <c r="D624" s="14"/>
      <c r="E624" s="14"/>
      <c r="F624" s="14"/>
      <c r="G624" s="14"/>
      <c r="H624" s="14"/>
      <c r="I624" s="14"/>
      <c r="J624" s="14"/>
      <c r="K624" s="14"/>
      <c r="L624" s="14"/>
    </row>
    <row r="625" spans="2:12" ht="13.8" x14ac:dyDescent="0.3">
      <c r="B625" s="14"/>
      <c r="C625" s="14"/>
      <c r="D625" s="14"/>
      <c r="E625" s="14"/>
      <c r="F625" s="14"/>
      <c r="G625" s="14"/>
      <c r="H625" s="14"/>
      <c r="I625" s="14"/>
      <c r="J625" s="14"/>
      <c r="K625" s="14"/>
      <c r="L625" s="14"/>
    </row>
    <row r="626" spans="2:12" ht="13.8" x14ac:dyDescent="0.3">
      <c r="B626" s="14"/>
      <c r="C626" s="14"/>
      <c r="D626" s="14"/>
      <c r="E626" s="14"/>
      <c r="F626" s="14"/>
      <c r="G626" s="14"/>
      <c r="H626" s="14"/>
      <c r="I626" s="14"/>
      <c r="J626" s="14"/>
      <c r="K626" s="14"/>
      <c r="L626" s="14"/>
    </row>
    <row r="627" spans="2:12" ht="13.8" x14ac:dyDescent="0.3">
      <c r="B627" s="14"/>
      <c r="C627" s="14"/>
      <c r="D627" s="14"/>
      <c r="E627" s="14"/>
      <c r="F627" s="14"/>
      <c r="G627" s="14"/>
      <c r="H627" s="14"/>
      <c r="I627" s="14"/>
      <c r="J627" s="14"/>
      <c r="K627" s="14"/>
      <c r="L627" s="14"/>
    </row>
    <row r="628" spans="2:12" ht="13.8" x14ac:dyDescent="0.3">
      <c r="B628" s="14"/>
      <c r="C628" s="14"/>
      <c r="D628" s="14"/>
      <c r="E628" s="14"/>
      <c r="F628" s="14"/>
      <c r="G628" s="14"/>
      <c r="H628" s="14"/>
      <c r="I628" s="14"/>
      <c r="J628" s="14"/>
      <c r="K628" s="14"/>
      <c r="L628" s="14"/>
    </row>
    <row r="629" spans="2:12" ht="13.8" x14ac:dyDescent="0.3">
      <c r="B629" s="14"/>
      <c r="C629" s="14"/>
      <c r="D629" s="14"/>
      <c r="E629" s="14"/>
      <c r="F629" s="14"/>
      <c r="G629" s="14"/>
      <c r="H629" s="14"/>
      <c r="I629" s="14"/>
      <c r="J629" s="14"/>
      <c r="K629" s="14"/>
      <c r="L629" s="14"/>
    </row>
    <row r="630" spans="2:12" ht="13.8" x14ac:dyDescent="0.3">
      <c r="B630" s="14"/>
      <c r="C630" s="14"/>
      <c r="D630" s="14"/>
      <c r="E630" s="14"/>
      <c r="F630" s="14"/>
      <c r="G630" s="14"/>
      <c r="H630" s="14"/>
      <c r="I630" s="14"/>
      <c r="J630" s="14"/>
      <c r="K630" s="14"/>
      <c r="L630" s="14"/>
    </row>
    <row r="631" spans="2:12" ht="13.8" x14ac:dyDescent="0.3">
      <c r="B631" s="14"/>
      <c r="C631" s="14"/>
      <c r="D631" s="14"/>
      <c r="E631" s="14"/>
      <c r="F631" s="14"/>
      <c r="G631" s="14"/>
      <c r="H631" s="14"/>
      <c r="I631" s="14"/>
      <c r="J631" s="14"/>
      <c r="K631" s="14"/>
      <c r="L631" s="14"/>
    </row>
    <row r="632" spans="2:12" ht="13.8" x14ac:dyDescent="0.3">
      <c r="B632" s="14"/>
      <c r="C632" s="14"/>
      <c r="D632" s="14"/>
      <c r="E632" s="14"/>
      <c r="F632" s="14"/>
      <c r="G632" s="14"/>
      <c r="H632" s="14"/>
      <c r="I632" s="14"/>
      <c r="J632" s="14"/>
      <c r="K632" s="14"/>
      <c r="L632" s="14"/>
    </row>
    <row r="633" spans="2:12" ht="13.8" x14ac:dyDescent="0.3">
      <c r="B633" s="14"/>
      <c r="C633" s="14"/>
      <c r="D633" s="14"/>
      <c r="E633" s="14"/>
      <c r="F633" s="14"/>
      <c r="G633" s="14"/>
      <c r="H633" s="14"/>
      <c r="I633" s="14"/>
      <c r="J633" s="14"/>
      <c r="K633" s="14"/>
      <c r="L633" s="14"/>
    </row>
    <row r="634" spans="2:12" ht="13.8" x14ac:dyDescent="0.3">
      <c r="B634" s="14"/>
      <c r="C634" s="14"/>
      <c r="D634" s="14"/>
      <c r="E634" s="14"/>
      <c r="F634" s="14"/>
      <c r="G634" s="14"/>
      <c r="H634" s="14"/>
      <c r="I634" s="14"/>
      <c r="J634" s="14"/>
      <c r="K634" s="14"/>
      <c r="L634" s="14"/>
    </row>
    <row r="635" spans="2:12" ht="13.8" x14ac:dyDescent="0.3">
      <c r="B635" s="14"/>
      <c r="C635" s="14"/>
      <c r="D635" s="14"/>
      <c r="E635" s="14"/>
      <c r="F635" s="14"/>
      <c r="G635" s="14"/>
      <c r="H635" s="14"/>
      <c r="I635" s="14"/>
      <c r="J635" s="14"/>
      <c r="K635" s="14"/>
      <c r="L635" s="14"/>
    </row>
    <row r="636" spans="2:12" ht="13.8" x14ac:dyDescent="0.3">
      <c r="B636" s="14"/>
      <c r="C636" s="14"/>
      <c r="D636" s="14"/>
      <c r="E636" s="14"/>
      <c r="F636" s="14"/>
      <c r="G636" s="14"/>
      <c r="H636" s="14"/>
      <c r="I636" s="14"/>
      <c r="J636" s="14"/>
      <c r="K636" s="14"/>
      <c r="L636" s="14"/>
    </row>
    <row r="637" spans="2:12" ht="13.8" x14ac:dyDescent="0.3">
      <c r="B637" s="14"/>
      <c r="C637" s="14"/>
      <c r="D637" s="14"/>
      <c r="E637" s="14"/>
      <c r="F637" s="14"/>
      <c r="G637" s="14"/>
      <c r="H637" s="14"/>
      <c r="I637" s="14"/>
      <c r="J637" s="14"/>
      <c r="K637" s="14"/>
      <c r="L637" s="14"/>
    </row>
    <row r="638" spans="2:12" ht="13.8" x14ac:dyDescent="0.3">
      <c r="B638" s="14"/>
      <c r="C638" s="14"/>
      <c r="D638" s="14"/>
      <c r="E638" s="14"/>
      <c r="F638" s="14"/>
      <c r="G638" s="14"/>
      <c r="H638" s="14"/>
      <c r="I638" s="14"/>
      <c r="J638" s="14"/>
      <c r="K638" s="14"/>
      <c r="L638" s="14"/>
    </row>
    <row r="639" spans="2:12" ht="13.8" x14ac:dyDescent="0.3">
      <c r="B639" s="14"/>
      <c r="C639" s="14"/>
      <c r="D639" s="14"/>
      <c r="E639" s="14"/>
      <c r="F639" s="14"/>
      <c r="G639" s="14"/>
      <c r="H639" s="14"/>
      <c r="I639" s="14"/>
      <c r="J639" s="14"/>
      <c r="K639" s="14"/>
      <c r="L639" s="14"/>
    </row>
    <row r="640" spans="2:12" ht="13.8" x14ac:dyDescent="0.3">
      <c r="B640" s="14"/>
      <c r="C640" s="14"/>
      <c r="D640" s="14"/>
      <c r="E640" s="14"/>
      <c r="F640" s="14"/>
      <c r="G640" s="14"/>
      <c r="H640" s="14"/>
      <c r="I640" s="14"/>
      <c r="J640" s="14"/>
      <c r="K640" s="14"/>
      <c r="L640" s="14"/>
    </row>
    <row r="641" spans="2:12" ht="13.8" x14ac:dyDescent="0.3">
      <c r="B641" s="14"/>
      <c r="C641" s="14"/>
      <c r="D641" s="14"/>
      <c r="E641" s="14"/>
      <c r="F641" s="14"/>
      <c r="G641" s="14"/>
      <c r="H641" s="14"/>
      <c r="I641" s="14"/>
      <c r="J641" s="14"/>
      <c r="K641" s="14"/>
      <c r="L641" s="14"/>
    </row>
    <row r="642" spans="2:12" ht="13.8" x14ac:dyDescent="0.3">
      <c r="B642" s="14"/>
      <c r="C642" s="14"/>
      <c r="D642" s="14"/>
      <c r="E642" s="14"/>
      <c r="F642" s="14"/>
      <c r="G642" s="14"/>
      <c r="H642" s="14"/>
      <c r="I642" s="14"/>
      <c r="J642" s="14"/>
      <c r="K642" s="14"/>
      <c r="L642" s="14"/>
    </row>
    <row r="643" spans="2:12" ht="13.8" x14ac:dyDescent="0.3">
      <c r="B643" s="14"/>
      <c r="C643" s="14"/>
      <c r="D643" s="14"/>
      <c r="E643" s="14"/>
      <c r="F643" s="14"/>
      <c r="G643" s="14"/>
      <c r="H643" s="14"/>
      <c r="I643" s="14"/>
      <c r="J643" s="14"/>
      <c r="K643" s="14"/>
      <c r="L643" s="14"/>
    </row>
    <row r="644" spans="2:12" ht="13.8" x14ac:dyDescent="0.3">
      <c r="B644" s="14"/>
      <c r="C644" s="14"/>
      <c r="D644" s="14"/>
      <c r="E644" s="14"/>
      <c r="F644" s="14"/>
      <c r="G644" s="14"/>
      <c r="H644" s="14"/>
      <c r="I644" s="14"/>
      <c r="J644" s="14"/>
      <c r="K644" s="14"/>
      <c r="L644" s="14"/>
    </row>
    <row r="645" spans="2:12" ht="13.8" x14ac:dyDescent="0.3">
      <c r="B645" s="14"/>
      <c r="C645" s="14"/>
      <c r="D645" s="14"/>
      <c r="E645" s="14"/>
      <c r="F645" s="14"/>
      <c r="G645" s="14"/>
      <c r="H645" s="14"/>
      <c r="I645" s="14"/>
      <c r="J645" s="14"/>
      <c r="K645" s="14"/>
      <c r="L645" s="14"/>
    </row>
    <row r="646" spans="2:12" ht="13.8" x14ac:dyDescent="0.3">
      <c r="B646" s="14"/>
      <c r="C646" s="14"/>
      <c r="D646" s="14"/>
      <c r="E646" s="14"/>
      <c r="F646" s="14"/>
      <c r="G646" s="14"/>
      <c r="H646" s="14"/>
      <c r="I646" s="14"/>
      <c r="J646" s="14"/>
      <c r="K646" s="14"/>
      <c r="L646" s="14"/>
    </row>
    <row r="647" spans="2:12" ht="13.8" x14ac:dyDescent="0.3">
      <c r="B647" s="14"/>
      <c r="C647" s="14"/>
      <c r="D647" s="14"/>
      <c r="E647" s="14"/>
      <c r="F647" s="14"/>
      <c r="G647" s="14"/>
      <c r="H647" s="14"/>
      <c r="I647" s="14"/>
      <c r="J647" s="14"/>
      <c r="K647" s="14"/>
      <c r="L647" s="14"/>
    </row>
    <row r="648" spans="2:12" ht="13.8" x14ac:dyDescent="0.3">
      <c r="B648" s="14"/>
      <c r="C648" s="14"/>
      <c r="D648" s="14"/>
      <c r="E648" s="14"/>
      <c r="F648" s="14"/>
      <c r="G648" s="14"/>
      <c r="H648" s="14"/>
      <c r="I648" s="14"/>
      <c r="J648" s="14"/>
      <c r="K648" s="14"/>
      <c r="L648" s="14"/>
    </row>
    <row r="649" spans="2:12" ht="13.8" x14ac:dyDescent="0.3">
      <c r="B649" s="14"/>
      <c r="C649" s="14"/>
      <c r="D649" s="14"/>
      <c r="E649" s="14"/>
      <c r="F649" s="14"/>
      <c r="G649" s="14"/>
      <c r="H649" s="14"/>
      <c r="I649" s="14"/>
      <c r="J649" s="14"/>
      <c r="K649" s="14"/>
      <c r="L649" s="14"/>
    </row>
    <row r="650" spans="2:12" ht="13.8" x14ac:dyDescent="0.3">
      <c r="B650" s="14"/>
      <c r="C650" s="14"/>
      <c r="D650" s="14"/>
      <c r="E650" s="14"/>
      <c r="F650" s="14"/>
      <c r="G650" s="14"/>
      <c r="H650" s="14"/>
      <c r="I650" s="14"/>
      <c r="J650" s="14"/>
      <c r="K650" s="14"/>
      <c r="L650" s="14"/>
    </row>
    <row r="651" spans="2:12" ht="13.8" x14ac:dyDescent="0.3">
      <c r="B651" s="14"/>
      <c r="C651" s="14"/>
      <c r="D651" s="14"/>
      <c r="E651" s="14"/>
      <c r="F651" s="14"/>
      <c r="G651" s="14"/>
      <c r="H651" s="14"/>
      <c r="I651" s="14"/>
      <c r="J651" s="14"/>
      <c r="K651" s="14"/>
      <c r="L651" s="14"/>
    </row>
    <row r="652" spans="2:12" ht="13.8" x14ac:dyDescent="0.3">
      <c r="B652" s="14"/>
      <c r="C652" s="14"/>
      <c r="D652" s="14"/>
      <c r="E652" s="14"/>
      <c r="F652" s="14"/>
      <c r="G652" s="14"/>
      <c r="H652" s="14"/>
      <c r="I652" s="14"/>
      <c r="J652" s="14"/>
      <c r="K652" s="14"/>
      <c r="L652" s="14"/>
    </row>
    <row r="653" spans="2:12" ht="13.8" x14ac:dyDescent="0.3">
      <c r="B653" s="14"/>
      <c r="C653" s="14"/>
      <c r="D653" s="14"/>
      <c r="E653" s="14"/>
      <c r="F653" s="14"/>
      <c r="G653" s="14"/>
      <c r="H653" s="14"/>
      <c r="I653" s="14"/>
      <c r="J653" s="14"/>
      <c r="K653" s="14"/>
      <c r="L653" s="14"/>
    </row>
    <row r="654" spans="2:12" ht="13.8" x14ac:dyDescent="0.3">
      <c r="B654" s="14"/>
      <c r="C654" s="14"/>
      <c r="D654" s="14"/>
      <c r="E654" s="14"/>
      <c r="F654" s="14"/>
      <c r="G654" s="14"/>
      <c r="H654" s="14"/>
      <c r="I654" s="14"/>
      <c r="J654" s="14"/>
      <c r="K654" s="14"/>
      <c r="L654" s="14"/>
    </row>
    <row r="655" spans="2:12" ht="13.8" x14ac:dyDescent="0.3">
      <c r="B655" s="14"/>
      <c r="C655" s="14"/>
      <c r="D655" s="14"/>
      <c r="E655" s="14"/>
      <c r="F655" s="14"/>
      <c r="G655" s="14"/>
      <c r="H655" s="14"/>
      <c r="I655" s="14"/>
      <c r="J655" s="14"/>
      <c r="K655" s="14"/>
      <c r="L655" s="14"/>
    </row>
    <row r="656" spans="2:12" ht="13.8" x14ac:dyDescent="0.3">
      <c r="B656" s="14"/>
      <c r="C656" s="14"/>
      <c r="D656" s="14"/>
      <c r="E656" s="14"/>
      <c r="F656" s="14"/>
      <c r="G656" s="14"/>
      <c r="H656" s="14"/>
      <c r="I656" s="14"/>
      <c r="J656" s="14"/>
      <c r="K656" s="14"/>
      <c r="L656" s="14"/>
    </row>
    <row r="657" spans="2:12" ht="13.8" x14ac:dyDescent="0.3">
      <c r="B657" s="14"/>
      <c r="C657" s="14"/>
      <c r="D657" s="14"/>
      <c r="E657" s="14"/>
      <c r="F657" s="14"/>
      <c r="G657" s="14"/>
      <c r="H657" s="14"/>
      <c r="I657" s="14"/>
      <c r="J657" s="14"/>
      <c r="K657" s="14"/>
      <c r="L657" s="14"/>
    </row>
    <row r="658" spans="2:12" ht="13.8" x14ac:dyDescent="0.3">
      <c r="B658" s="14"/>
      <c r="C658" s="14"/>
      <c r="D658" s="14"/>
      <c r="E658" s="14"/>
      <c r="F658" s="14"/>
      <c r="G658" s="14"/>
      <c r="H658" s="14"/>
      <c r="I658" s="14"/>
      <c r="J658" s="14"/>
      <c r="K658" s="14"/>
      <c r="L658" s="14"/>
    </row>
    <row r="659" spans="2:12" ht="13.8" x14ac:dyDescent="0.3">
      <c r="B659" s="14"/>
      <c r="C659" s="14"/>
      <c r="D659" s="14"/>
      <c r="E659" s="14"/>
      <c r="F659" s="14"/>
      <c r="G659" s="14"/>
      <c r="H659" s="14"/>
      <c r="I659" s="14"/>
      <c r="J659" s="14"/>
      <c r="K659" s="14"/>
      <c r="L659" s="14"/>
    </row>
    <row r="660" spans="2:12" ht="13.8" x14ac:dyDescent="0.3">
      <c r="B660" s="14"/>
      <c r="C660" s="14"/>
      <c r="D660" s="14"/>
      <c r="E660" s="14"/>
      <c r="F660" s="14"/>
      <c r="G660" s="14"/>
      <c r="H660" s="14"/>
      <c r="I660" s="14"/>
      <c r="J660" s="14"/>
      <c r="K660" s="14"/>
      <c r="L660" s="14"/>
    </row>
    <row r="661" spans="2:12" ht="13.8" x14ac:dyDescent="0.3">
      <c r="B661" s="14"/>
      <c r="C661" s="14"/>
      <c r="D661" s="14"/>
      <c r="E661" s="14"/>
      <c r="F661" s="14"/>
      <c r="G661" s="14"/>
      <c r="H661" s="14"/>
      <c r="I661" s="14"/>
      <c r="J661" s="14"/>
      <c r="K661" s="14"/>
      <c r="L661" s="14"/>
    </row>
    <row r="662" spans="2:12" ht="13.8" x14ac:dyDescent="0.3">
      <c r="B662" s="14"/>
      <c r="C662" s="14"/>
      <c r="D662" s="14"/>
      <c r="E662" s="14"/>
      <c r="F662" s="14"/>
      <c r="G662" s="14"/>
      <c r="H662" s="14"/>
      <c r="I662" s="14"/>
      <c r="J662" s="14"/>
      <c r="K662" s="14"/>
      <c r="L662" s="14"/>
    </row>
    <row r="663" spans="2:12" ht="13.8" x14ac:dyDescent="0.3">
      <c r="B663" s="14"/>
      <c r="C663" s="14"/>
      <c r="D663" s="14"/>
      <c r="E663" s="14"/>
      <c r="F663" s="14"/>
      <c r="G663" s="14"/>
      <c r="H663" s="14"/>
      <c r="I663" s="14"/>
      <c r="J663" s="14"/>
      <c r="K663" s="14"/>
      <c r="L663" s="14"/>
    </row>
    <row r="664" spans="2:12" ht="13.8" x14ac:dyDescent="0.3">
      <c r="B664" s="14"/>
      <c r="C664" s="14"/>
      <c r="D664" s="14"/>
      <c r="E664" s="14"/>
      <c r="F664" s="14"/>
      <c r="G664" s="14"/>
      <c r="H664" s="14"/>
      <c r="I664" s="14"/>
      <c r="J664" s="14"/>
      <c r="K664" s="14"/>
      <c r="L664" s="14"/>
    </row>
    <row r="665" spans="2:12" ht="13.8" x14ac:dyDescent="0.3">
      <c r="B665" s="14"/>
      <c r="C665" s="14"/>
      <c r="D665" s="14"/>
      <c r="E665" s="14"/>
      <c r="F665" s="14"/>
      <c r="G665" s="14"/>
      <c r="H665" s="14"/>
      <c r="I665" s="14"/>
      <c r="J665" s="14"/>
      <c r="K665" s="14"/>
      <c r="L665" s="14"/>
    </row>
    <row r="666" spans="2:12" ht="13.8" x14ac:dyDescent="0.3">
      <c r="B666" s="14"/>
      <c r="C666" s="14"/>
      <c r="D666" s="14"/>
      <c r="E666" s="14"/>
      <c r="F666" s="14"/>
      <c r="G666" s="14"/>
      <c r="H666" s="14"/>
      <c r="I666" s="14"/>
      <c r="J666" s="14"/>
      <c r="K666" s="14"/>
      <c r="L666" s="14"/>
    </row>
    <row r="667" spans="2:12" ht="13.8" x14ac:dyDescent="0.3">
      <c r="B667" s="14"/>
      <c r="C667" s="14"/>
      <c r="D667" s="14"/>
      <c r="E667" s="14"/>
      <c r="F667" s="14"/>
      <c r="G667" s="14"/>
      <c r="H667" s="14"/>
      <c r="I667" s="14"/>
      <c r="J667" s="14"/>
      <c r="K667" s="14"/>
      <c r="L667" s="14"/>
    </row>
    <row r="668" spans="2:12" ht="13.8" x14ac:dyDescent="0.3">
      <c r="B668" s="14"/>
      <c r="C668" s="14"/>
      <c r="D668" s="14"/>
      <c r="E668" s="14"/>
      <c r="F668" s="14"/>
      <c r="G668" s="14"/>
      <c r="H668" s="14"/>
      <c r="I668" s="14"/>
      <c r="J668" s="14"/>
      <c r="K668" s="14"/>
      <c r="L668" s="14"/>
    </row>
    <row r="669" spans="2:12" ht="13.8" x14ac:dyDescent="0.3">
      <c r="B669" s="14"/>
      <c r="C669" s="14"/>
      <c r="D669" s="14"/>
      <c r="E669" s="14"/>
      <c r="F669" s="14"/>
      <c r="G669" s="14"/>
      <c r="H669" s="14"/>
      <c r="I669" s="14"/>
      <c r="J669" s="14"/>
      <c r="K669" s="14"/>
      <c r="L669" s="14"/>
    </row>
    <row r="670" spans="2:12" ht="13.8" x14ac:dyDescent="0.3">
      <c r="B670" s="14"/>
      <c r="C670" s="14"/>
      <c r="D670" s="14"/>
      <c r="E670" s="14"/>
      <c r="F670" s="14"/>
      <c r="G670" s="14"/>
      <c r="H670" s="14"/>
      <c r="I670" s="14"/>
      <c r="J670" s="14"/>
      <c r="K670" s="14"/>
      <c r="L670" s="14"/>
    </row>
    <row r="671" spans="2:12" ht="13.8" x14ac:dyDescent="0.3">
      <c r="B671" s="14"/>
      <c r="C671" s="14"/>
      <c r="D671" s="14"/>
      <c r="E671" s="14"/>
      <c r="F671" s="14"/>
      <c r="G671" s="14"/>
      <c r="H671" s="14"/>
      <c r="I671" s="14"/>
      <c r="J671" s="14"/>
      <c r="K671" s="14"/>
      <c r="L671" s="14"/>
    </row>
    <row r="672" spans="2:12" ht="13.8" x14ac:dyDescent="0.3">
      <c r="B672" s="14"/>
      <c r="C672" s="14"/>
      <c r="D672" s="14"/>
      <c r="E672" s="14"/>
      <c r="F672" s="14"/>
      <c r="G672" s="14"/>
      <c r="H672" s="14"/>
      <c r="I672" s="14"/>
      <c r="J672" s="14"/>
      <c r="K672" s="14"/>
      <c r="L672" s="14"/>
    </row>
    <row r="673" spans="2:12" ht="13.8" x14ac:dyDescent="0.3">
      <c r="B673" s="14"/>
      <c r="C673" s="14"/>
      <c r="D673" s="14"/>
      <c r="E673" s="14"/>
      <c r="F673" s="14"/>
      <c r="G673" s="14"/>
      <c r="H673" s="14"/>
      <c r="I673" s="14"/>
      <c r="J673" s="14"/>
      <c r="K673" s="14"/>
      <c r="L673" s="14"/>
    </row>
    <row r="674" spans="2:12" ht="13.8" x14ac:dyDescent="0.3">
      <c r="B674" s="14"/>
      <c r="C674" s="14"/>
      <c r="D674" s="14"/>
      <c r="E674" s="14"/>
      <c r="F674" s="14"/>
      <c r="G674" s="14"/>
      <c r="H674" s="14"/>
      <c r="I674" s="14"/>
      <c r="J674" s="14"/>
      <c r="K674" s="14"/>
      <c r="L674" s="14"/>
    </row>
    <row r="675" spans="2:12" ht="13.8" x14ac:dyDescent="0.3">
      <c r="B675" s="14"/>
      <c r="C675" s="14"/>
      <c r="D675" s="14"/>
      <c r="E675" s="14"/>
      <c r="F675" s="14"/>
      <c r="G675" s="14"/>
      <c r="H675" s="14"/>
      <c r="I675" s="14"/>
      <c r="J675" s="14"/>
      <c r="K675" s="14"/>
      <c r="L675" s="14"/>
    </row>
    <row r="676" spans="2:12" ht="13.8" x14ac:dyDescent="0.3">
      <c r="B676" s="14"/>
      <c r="C676" s="14"/>
      <c r="D676" s="14"/>
      <c r="E676" s="14"/>
      <c r="F676" s="14"/>
      <c r="G676" s="14"/>
      <c r="H676" s="14"/>
      <c r="I676" s="14"/>
      <c r="J676" s="14"/>
      <c r="K676" s="14"/>
      <c r="L676" s="14"/>
    </row>
    <row r="677" spans="2:12" ht="13.8" x14ac:dyDescent="0.3">
      <c r="B677" s="14"/>
      <c r="C677" s="14"/>
      <c r="D677" s="14"/>
      <c r="E677" s="14"/>
      <c r="F677" s="14"/>
      <c r="G677" s="14"/>
      <c r="H677" s="14"/>
      <c r="I677" s="14"/>
      <c r="J677" s="14"/>
      <c r="K677" s="14"/>
      <c r="L677" s="14"/>
    </row>
    <row r="678" spans="2:12" ht="13.8" x14ac:dyDescent="0.3">
      <c r="B678" s="14"/>
      <c r="C678" s="14"/>
      <c r="D678" s="14"/>
      <c r="E678" s="14"/>
      <c r="F678" s="14"/>
      <c r="G678" s="14"/>
      <c r="H678" s="14"/>
      <c r="I678" s="14"/>
      <c r="J678" s="14"/>
      <c r="K678" s="14"/>
      <c r="L678" s="14"/>
    </row>
    <row r="679" spans="2:12" ht="13.8" x14ac:dyDescent="0.3">
      <c r="B679" s="14"/>
      <c r="C679" s="14"/>
      <c r="D679" s="14"/>
      <c r="E679" s="14"/>
      <c r="F679" s="14"/>
      <c r="G679" s="14"/>
      <c r="H679" s="14"/>
      <c r="I679" s="14"/>
      <c r="J679" s="14"/>
      <c r="K679" s="14"/>
      <c r="L679" s="14"/>
    </row>
    <row r="680" spans="2:12" ht="13.8" x14ac:dyDescent="0.3">
      <c r="B680" s="14"/>
      <c r="C680" s="14"/>
      <c r="D680" s="14"/>
      <c r="E680" s="14"/>
      <c r="F680" s="14"/>
      <c r="G680" s="14"/>
      <c r="H680" s="14"/>
      <c r="I680" s="14"/>
      <c r="J680" s="14"/>
      <c r="K680" s="14"/>
      <c r="L680" s="14"/>
    </row>
    <row r="681" spans="2:12" ht="13.8" x14ac:dyDescent="0.3">
      <c r="B681" s="14"/>
      <c r="C681" s="14"/>
      <c r="D681" s="14"/>
      <c r="E681" s="14"/>
      <c r="F681" s="14"/>
      <c r="G681" s="14"/>
      <c r="H681" s="14"/>
      <c r="I681" s="14"/>
      <c r="J681" s="14"/>
      <c r="K681" s="14"/>
      <c r="L681" s="14"/>
    </row>
    <row r="682" spans="2:12" ht="13.8" x14ac:dyDescent="0.3">
      <c r="B682" s="14"/>
      <c r="C682" s="14"/>
      <c r="D682" s="14"/>
      <c r="E682" s="14"/>
      <c r="F682" s="14"/>
      <c r="G682" s="14"/>
      <c r="H682" s="14"/>
      <c r="I682" s="14"/>
      <c r="J682" s="14"/>
      <c r="K682" s="14"/>
      <c r="L682" s="14"/>
    </row>
    <row r="683" spans="2:12" ht="13.8" x14ac:dyDescent="0.3">
      <c r="B683" s="14"/>
      <c r="C683" s="14"/>
      <c r="D683" s="14"/>
      <c r="E683" s="14"/>
      <c r="F683" s="14"/>
      <c r="G683" s="14"/>
      <c r="H683" s="14"/>
      <c r="I683" s="14"/>
      <c r="J683" s="14"/>
      <c r="K683" s="14"/>
      <c r="L683" s="14"/>
    </row>
    <row r="684" spans="2:12" ht="13.8" x14ac:dyDescent="0.3">
      <c r="B684" s="14"/>
      <c r="C684" s="14"/>
      <c r="D684" s="14"/>
      <c r="E684" s="14"/>
      <c r="F684" s="14"/>
      <c r="G684" s="14"/>
      <c r="H684" s="14"/>
      <c r="I684" s="14"/>
      <c r="J684" s="14"/>
      <c r="K684" s="14"/>
      <c r="L684" s="14"/>
    </row>
    <row r="685" spans="2:12" ht="13.8" x14ac:dyDescent="0.3">
      <c r="B685" s="14"/>
      <c r="C685" s="14"/>
      <c r="D685" s="14"/>
      <c r="E685" s="14"/>
      <c r="F685" s="14"/>
      <c r="G685" s="14"/>
      <c r="H685" s="14"/>
      <c r="I685" s="14"/>
      <c r="J685" s="14"/>
      <c r="K685" s="14"/>
      <c r="L685" s="14"/>
    </row>
    <row r="686" spans="2:12" ht="13.8" x14ac:dyDescent="0.3">
      <c r="B686" s="14"/>
      <c r="C686" s="14"/>
      <c r="D686" s="14"/>
      <c r="E686" s="14"/>
      <c r="F686" s="14"/>
      <c r="G686" s="14"/>
      <c r="H686" s="14"/>
      <c r="I686" s="14"/>
      <c r="J686" s="14"/>
      <c r="K686" s="14"/>
      <c r="L686" s="14"/>
    </row>
    <row r="687" spans="2:12" ht="13.8" x14ac:dyDescent="0.3">
      <c r="B687" s="14"/>
      <c r="C687" s="14"/>
      <c r="D687" s="14"/>
      <c r="E687" s="14"/>
      <c r="F687" s="14"/>
      <c r="G687" s="14"/>
      <c r="H687" s="14"/>
      <c r="I687" s="14"/>
      <c r="J687" s="14"/>
      <c r="K687" s="14"/>
      <c r="L687" s="14"/>
    </row>
    <row r="688" spans="2:12" ht="13.8" x14ac:dyDescent="0.3">
      <c r="B688" s="14"/>
      <c r="C688" s="14"/>
      <c r="D688" s="14"/>
      <c r="E688" s="14"/>
      <c r="F688" s="14"/>
      <c r="G688" s="14"/>
      <c r="H688" s="14"/>
      <c r="I688" s="14"/>
      <c r="J688" s="14"/>
      <c r="K688" s="14"/>
      <c r="L688" s="14"/>
    </row>
    <row r="689" spans="2:12" ht="13.8" x14ac:dyDescent="0.3">
      <c r="B689" s="14"/>
      <c r="C689" s="14"/>
      <c r="D689" s="14"/>
      <c r="E689" s="14"/>
      <c r="F689" s="14"/>
      <c r="G689" s="14"/>
      <c r="H689" s="14"/>
      <c r="I689" s="14"/>
      <c r="J689" s="14"/>
      <c r="K689" s="14"/>
      <c r="L689" s="14"/>
    </row>
    <row r="690" spans="2:12" ht="13.8" x14ac:dyDescent="0.3">
      <c r="B690" s="14"/>
      <c r="C690" s="14"/>
      <c r="D690" s="14"/>
      <c r="E690" s="14"/>
      <c r="F690" s="14"/>
      <c r="G690" s="14"/>
      <c r="H690" s="14"/>
      <c r="I690" s="14"/>
      <c r="J690" s="14"/>
      <c r="K690" s="14"/>
      <c r="L690" s="14"/>
    </row>
    <row r="691" spans="2:12" ht="13.8" x14ac:dyDescent="0.3">
      <c r="B691" s="14"/>
      <c r="C691" s="14"/>
      <c r="D691" s="14"/>
      <c r="E691" s="14"/>
      <c r="F691" s="14"/>
      <c r="G691" s="14"/>
      <c r="H691" s="14"/>
      <c r="I691" s="14"/>
      <c r="J691" s="14"/>
      <c r="K691" s="14"/>
      <c r="L691" s="14"/>
    </row>
    <row r="692" spans="2:12" ht="13.8" x14ac:dyDescent="0.3">
      <c r="B692" s="14"/>
      <c r="C692" s="14"/>
      <c r="D692" s="14"/>
      <c r="E692" s="14"/>
      <c r="F692" s="14"/>
      <c r="G692" s="14"/>
      <c r="H692" s="14"/>
      <c r="I692" s="14"/>
      <c r="J692" s="14"/>
      <c r="K692" s="14"/>
      <c r="L692" s="14"/>
    </row>
    <row r="693" spans="2:12" ht="13.8" x14ac:dyDescent="0.3">
      <c r="B693" s="14"/>
      <c r="C693" s="14"/>
      <c r="D693" s="14"/>
      <c r="E693" s="14"/>
      <c r="F693" s="14"/>
      <c r="G693" s="14"/>
      <c r="H693" s="14"/>
      <c r="I693" s="14"/>
      <c r="J693" s="14"/>
      <c r="K693" s="14"/>
      <c r="L693" s="14"/>
    </row>
    <row r="694" spans="2:12" ht="13.8" x14ac:dyDescent="0.3">
      <c r="B694" s="14"/>
      <c r="C694" s="14"/>
      <c r="D694" s="14"/>
      <c r="E694" s="14"/>
      <c r="F694" s="14"/>
      <c r="G694" s="14"/>
      <c r="H694" s="14"/>
      <c r="I694" s="14"/>
      <c r="J694" s="14"/>
      <c r="K694" s="14"/>
      <c r="L694" s="14"/>
    </row>
    <row r="695" spans="2:12" ht="13.8" x14ac:dyDescent="0.3">
      <c r="B695" s="14"/>
      <c r="C695" s="14"/>
      <c r="D695" s="14"/>
      <c r="E695" s="14"/>
      <c r="F695" s="14"/>
      <c r="G695" s="14"/>
      <c r="H695" s="14"/>
      <c r="I695" s="14"/>
      <c r="J695" s="14"/>
      <c r="K695" s="14"/>
      <c r="L695" s="14"/>
    </row>
    <row r="696" spans="2:12" ht="13.8" x14ac:dyDescent="0.3">
      <c r="B696" s="14"/>
      <c r="C696" s="14"/>
      <c r="D696" s="14"/>
      <c r="E696" s="14"/>
      <c r="F696" s="14"/>
      <c r="G696" s="14"/>
      <c r="H696" s="14"/>
      <c r="I696" s="14"/>
      <c r="J696" s="14"/>
      <c r="K696" s="14"/>
      <c r="L696" s="14"/>
    </row>
    <row r="697" spans="2:12" ht="13.8" x14ac:dyDescent="0.3">
      <c r="B697" s="14"/>
      <c r="C697" s="14"/>
      <c r="D697" s="14"/>
      <c r="E697" s="14"/>
      <c r="F697" s="14"/>
      <c r="G697" s="14"/>
      <c r="H697" s="14"/>
      <c r="I697" s="14"/>
      <c r="J697" s="14"/>
      <c r="K697" s="14"/>
      <c r="L697" s="14"/>
    </row>
    <row r="698" spans="2:12" ht="13.8" x14ac:dyDescent="0.3">
      <c r="B698" s="14"/>
      <c r="C698" s="14"/>
      <c r="D698" s="14"/>
      <c r="E698" s="14"/>
      <c r="F698" s="14"/>
      <c r="G698" s="14"/>
      <c r="H698" s="14"/>
      <c r="I698" s="14"/>
      <c r="J698" s="14"/>
      <c r="K698" s="14"/>
      <c r="L698" s="14"/>
    </row>
    <row r="699" spans="2:12" ht="13.8" x14ac:dyDescent="0.3">
      <c r="B699" s="14"/>
      <c r="C699" s="14"/>
      <c r="D699" s="14"/>
      <c r="E699" s="14"/>
      <c r="F699" s="14"/>
      <c r="G699" s="14"/>
      <c r="H699" s="14"/>
      <c r="I699" s="14"/>
      <c r="J699" s="14"/>
      <c r="K699" s="14"/>
      <c r="L699" s="14"/>
    </row>
    <row r="700" spans="2:12" ht="13.8" x14ac:dyDescent="0.3">
      <c r="B700" s="14"/>
      <c r="C700" s="14"/>
      <c r="D700" s="14"/>
      <c r="E700" s="14"/>
      <c r="F700" s="14"/>
      <c r="G700" s="14"/>
      <c r="H700" s="14"/>
      <c r="I700" s="14"/>
      <c r="J700" s="14"/>
      <c r="K700" s="14"/>
      <c r="L700" s="14"/>
    </row>
    <row r="701" spans="2:12" ht="13.8" x14ac:dyDescent="0.3">
      <c r="B701" s="14"/>
      <c r="C701" s="14"/>
      <c r="D701" s="14"/>
      <c r="E701" s="14"/>
      <c r="F701" s="14"/>
      <c r="G701" s="14"/>
      <c r="H701" s="14"/>
      <c r="I701" s="14"/>
      <c r="J701" s="14"/>
      <c r="K701" s="14"/>
      <c r="L701" s="14"/>
    </row>
    <row r="702" spans="2:12" ht="13.8" x14ac:dyDescent="0.3">
      <c r="B702" s="14"/>
      <c r="C702" s="14"/>
      <c r="D702" s="14"/>
      <c r="E702" s="14"/>
      <c r="F702" s="14"/>
      <c r="G702" s="14"/>
      <c r="H702" s="14"/>
      <c r="I702" s="14"/>
      <c r="J702" s="14"/>
      <c r="K702" s="14"/>
      <c r="L702" s="14"/>
    </row>
    <row r="703" spans="2:12" ht="13.8" x14ac:dyDescent="0.3">
      <c r="B703" s="14"/>
      <c r="C703" s="14"/>
      <c r="D703" s="14"/>
      <c r="E703" s="14"/>
      <c r="F703" s="14"/>
      <c r="G703" s="14"/>
      <c r="H703" s="14"/>
      <c r="I703" s="14"/>
      <c r="J703" s="14"/>
      <c r="K703" s="14"/>
      <c r="L703" s="14"/>
    </row>
    <row r="704" spans="2:12" ht="13.8" x14ac:dyDescent="0.3">
      <c r="B704" s="14"/>
      <c r="C704" s="14"/>
      <c r="D704" s="14"/>
      <c r="E704" s="14"/>
      <c r="F704" s="14"/>
      <c r="G704" s="14"/>
      <c r="H704" s="14"/>
      <c r="I704" s="14"/>
      <c r="J704" s="14"/>
      <c r="K704" s="14"/>
      <c r="L704" s="14"/>
    </row>
    <row r="705" spans="2:12" ht="13.8" x14ac:dyDescent="0.3">
      <c r="B705" s="14"/>
      <c r="C705" s="14"/>
      <c r="D705" s="14"/>
      <c r="E705" s="14"/>
      <c r="F705" s="14"/>
      <c r="G705" s="14"/>
      <c r="H705" s="14"/>
      <c r="I705" s="14"/>
      <c r="J705" s="14"/>
      <c r="K705" s="14"/>
      <c r="L705" s="14"/>
    </row>
    <row r="706" spans="2:12" ht="13.8" x14ac:dyDescent="0.3">
      <c r="B706" s="14"/>
      <c r="C706" s="14"/>
      <c r="D706" s="14"/>
      <c r="E706" s="14"/>
      <c r="F706" s="14"/>
      <c r="G706" s="14"/>
      <c r="H706" s="14"/>
      <c r="I706" s="14"/>
      <c r="J706" s="14"/>
      <c r="K706" s="14"/>
      <c r="L706" s="14"/>
    </row>
    <row r="707" spans="2:12" ht="13.8" x14ac:dyDescent="0.3">
      <c r="B707" s="14"/>
      <c r="C707" s="14"/>
      <c r="D707" s="14"/>
      <c r="E707" s="14"/>
      <c r="F707" s="14"/>
      <c r="G707" s="14"/>
      <c r="H707" s="14"/>
      <c r="I707" s="14"/>
      <c r="J707" s="14"/>
      <c r="K707" s="14"/>
      <c r="L707" s="14"/>
    </row>
    <row r="708" spans="2:12" ht="13.8" x14ac:dyDescent="0.3">
      <c r="B708" s="14"/>
      <c r="C708" s="14"/>
      <c r="D708" s="14"/>
      <c r="E708" s="14"/>
      <c r="F708" s="14"/>
      <c r="G708" s="14"/>
      <c r="H708" s="14"/>
      <c r="I708" s="14"/>
      <c r="J708" s="14"/>
      <c r="K708" s="14"/>
      <c r="L708" s="14"/>
    </row>
    <row r="709" spans="2:12" ht="13.8" x14ac:dyDescent="0.3">
      <c r="B709" s="14"/>
      <c r="C709" s="14"/>
      <c r="D709" s="14"/>
      <c r="E709" s="14"/>
      <c r="F709" s="14"/>
      <c r="G709" s="14"/>
      <c r="H709" s="14"/>
      <c r="I709" s="14"/>
      <c r="J709" s="14"/>
      <c r="K709" s="14"/>
      <c r="L709" s="14"/>
    </row>
    <row r="710" spans="2:12" ht="13.8" x14ac:dyDescent="0.3">
      <c r="B710" s="14"/>
      <c r="C710" s="14"/>
      <c r="D710" s="14"/>
      <c r="E710" s="14"/>
      <c r="F710" s="14"/>
      <c r="G710" s="14"/>
      <c r="H710" s="14"/>
      <c r="I710" s="14"/>
      <c r="J710" s="14"/>
      <c r="K710" s="14"/>
      <c r="L710" s="14"/>
    </row>
    <row r="711" spans="2:12" ht="13.8" x14ac:dyDescent="0.3">
      <c r="B711" s="14"/>
      <c r="C711" s="14"/>
      <c r="D711" s="14"/>
      <c r="E711" s="14"/>
      <c r="F711" s="14"/>
      <c r="G711" s="14"/>
      <c r="H711" s="14"/>
      <c r="I711" s="14"/>
      <c r="J711" s="14"/>
      <c r="K711" s="14"/>
      <c r="L711" s="14"/>
    </row>
    <row r="712" spans="2:12" ht="13.8" x14ac:dyDescent="0.3">
      <c r="B712" s="14"/>
      <c r="C712" s="14"/>
      <c r="D712" s="14"/>
      <c r="E712" s="14"/>
      <c r="F712" s="14"/>
      <c r="G712" s="14"/>
      <c r="H712" s="14"/>
      <c r="I712" s="14"/>
      <c r="J712" s="14"/>
      <c r="K712" s="14"/>
      <c r="L712" s="14"/>
    </row>
    <row r="713" spans="2:12" ht="13.8" x14ac:dyDescent="0.3">
      <c r="B713" s="14"/>
      <c r="C713" s="14"/>
      <c r="D713" s="14"/>
      <c r="E713" s="14"/>
      <c r="F713" s="14"/>
      <c r="G713" s="14"/>
      <c r="H713" s="14"/>
      <c r="I713" s="14"/>
      <c r="J713" s="14"/>
      <c r="K713" s="14"/>
      <c r="L713" s="14"/>
    </row>
    <row r="714" spans="2:12" ht="13.8" x14ac:dyDescent="0.3">
      <c r="B714" s="14"/>
      <c r="C714" s="14"/>
      <c r="D714" s="14"/>
      <c r="E714" s="14"/>
      <c r="F714" s="14"/>
      <c r="G714" s="14"/>
      <c r="H714" s="14"/>
      <c r="I714" s="14"/>
      <c r="J714" s="14"/>
      <c r="K714" s="14"/>
      <c r="L714" s="14"/>
    </row>
    <row r="715" spans="2:12" ht="13.8" x14ac:dyDescent="0.3">
      <c r="B715" s="14"/>
      <c r="C715" s="14"/>
      <c r="D715" s="14"/>
      <c r="E715" s="14"/>
      <c r="F715" s="14"/>
      <c r="G715" s="14"/>
      <c r="H715" s="14"/>
      <c r="I715" s="14"/>
      <c r="J715" s="14"/>
      <c r="K715" s="14"/>
      <c r="L715" s="14"/>
    </row>
    <row r="716" spans="2:12" ht="13.8" x14ac:dyDescent="0.3">
      <c r="B716" s="14"/>
      <c r="C716" s="14"/>
      <c r="D716" s="14"/>
      <c r="E716" s="14"/>
      <c r="F716" s="14"/>
      <c r="G716" s="14"/>
      <c r="H716" s="14"/>
      <c r="I716" s="14"/>
      <c r="J716" s="14"/>
      <c r="K716" s="14"/>
      <c r="L716" s="14"/>
    </row>
    <row r="717" spans="2:12" ht="13.8" x14ac:dyDescent="0.3">
      <c r="B717" s="14"/>
      <c r="C717" s="14"/>
      <c r="D717" s="14"/>
      <c r="E717" s="14"/>
      <c r="F717" s="14"/>
      <c r="G717" s="14"/>
      <c r="H717" s="14"/>
      <c r="I717" s="14"/>
      <c r="J717" s="14"/>
      <c r="K717" s="14"/>
      <c r="L717" s="14"/>
    </row>
    <row r="718" spans="2:12" ht="13.8" x14ac:dyDescent="0.3">
      <c r="B718" s="14"/>
      <c r="C718" s="14"/>
      <c r="D718" s="14"/>
      <c r="E718" s="14"/>
      <c r="F718" s="14"/>
      <c r="G718" s="14"/>
      <c r="H718" s="14"/>
      <c r="I718" s="14"/>
      <c r="J718" s="14"/>
      <c r="K718" s="14"/>
      <c r="L718" s="14"/>
    </row>
    <row r="719" spans="2:12" ht="13.8" x14ac:dyDescent="0.3">
      <c r="B719" s="14"/>
      <c r="C719" s="14"/>
      <c r="D719" s="14"/>
      <c r="E719" s="14"/>
      <c r="F719" s="14"/>
      <c r="G719" s="14"/>
      <c r="H719" s="14"/>
      <c r="I719" s="14"/>
      <c r="J719" s="14"/>
      <c r="K719" s="14"/>
      <c r="L719" s="14"/>
    </row>
    <row r="720" spans="2:12" ht="13.8" x14ac:dyDescent="0.3">
      <c r="B720" s="14"/>
      <c r="C720" s="14"/>
      <c r="D720" s="14"/>
      <c r="E720" s="14"/>
      <c r="F720" s="14"/>
      <c r="G720" s="14"/>
      <c r="H720" s="14"/>
      <c r="I720" s="14"/>
      <c r="J720" s="14"/>
      <c r="K720" s="14"/>
      <c r="L720" s="14"/>
    </row>
    <row r="721" spans="2:12" ht="13.8" x14ac:dyDescent="0.3">
      <c r="B721" s="14"/>
      <c r="C721" s="14"/>
      <c r="D721" s="14"/>
      <c r="E721" s="14"/>
      <c r="F721" s="14"/>
      <c r="G721" s="14"/>
      <c r="H721" s="14"/>
      <c r="I721" s="14"/>
      <c r="J721" s="14"/>
      <c r="K721" s="14"/>
      <c r="L721" s="14"/>
    </row>
    <row r="722" spans="2:12" ht="13.8" x14ac:dyDescent="0.3">
      <c r="B722" s="14"/>
      <c r="C722" s="14"/>
      <c r="D722" s="14"/>
      <c r="E722" s="14"/>
      <c r="F722" s="14"/>
      <c r="G722" s="14"/>
      <c r="H722" s="14"/>
      <c r="I722" s="14"/>
      <c r="J722" s="14"/>
      <c r="K722" s="14"/>
      <c r="L722" s="14"/>
    </row>
    <row r="723" spans="2:12" ht="13.8" x14ac:dyDescent="0.3">
      <c r="B723" s="14"/>
      <c r="C723" s="14"/>
      <c r="D723" s="14"/>
      <c r="E723" s="14"/>
      <c r="F723" s="14"/>
      <c r="G723" s="14"/>
      <c r="H723" s="14"/>
      <c r="I723" s="14"/>
      <c r="J723" s="14"/>
      <c r="K723" s="14"/>
      <c r="L723" s="14"/>
    </row>
    <row r="724" spans="2:12" ht="13.8" x14ac:dyDescent="0.3">
      <c r="B724" s="14"/>
      <c r="C724" s="14"/>
      <c r="D724" s="14"/>
      <c r="E724" s="14"/>
      <c r="F724" s="14"/>
      <c r="G724" s="14"/>
      <c r="H724" s="14"/>
      <c r="I724" s="14"/>
      <c r="J724" s="14"/>
      <c r="K724" s="14"/>
      <c r="L724" s="14"/>
    </row>
    <row r="725" spans="2:12" ht="13.8" x14ac:dyDescent="0.3">
      <c r="B725" s="14"/>
      <c r="C725" s="14"/>
      <c r="D725" s="14"/>
      <c r="E725" s="14"/>
      <c r="F725" s="14"/>
      <c r="G725" s="14"/>
      <c r="H725" s="14"/>
      <c r="I725" s="14"/>
      <c r="J725" s="14"/>
      <c r="K725" s="14"/>
      <c r="L725" s="14"/>
    </row>
    <row r="726" spans="2:12" ht="13.8" x14ac:dyDescent="0.3">
      <c r="B726" s="14"/>
      <c r="C726" s="14"/>
      <c r="D726" s="14"/>
      <c r="E726" s="14"/>
      <c r="F726" s="14"/>
      <c r="G726" s="14"/>
      <c r="H726" s="14"/>
      <c r="I726" s="14"/>
      <c r="J726" s="14"/>
      <c r="K726" s="14"/>
      <c r="L726" s="14"/>
    </row>
    <row r="727" spans="2:12" ht="13.8" x14ac:dyDescent="0.3">
      <c r="B727" s="14"/>
      <c r="C727" s="14"/>
      <c r="D727" s="14"/>
      <c r="E727" s="14"/>
      <c r="F727" s="14"/>
      <c r="G727" s="14"/>
      <c r="H727" s="14"/>
      <c r="I727" s="14"/>
      <c r="J727" s="14"/>
      <c r="K727" s="14"/>
      <c r="L727" s="14"/>
    </row>
    <row r="728" spans="2:12" ht="13.8" x14ac:dyDescent="0.3">
      <c r="B728" s="14"/>
      <c r="C728" s="14"/>
      <c r="D728" s="14"/>
      <c r="E728" s="14"/>
      <c r="F728" s="14"/>
      <c r="G728" s="14"/>
      <c r="H728" s="14"/>
      <c r="I728" s="14"/>
      <c r="J728" s="14"/>
      <c r="K728" s="14"/>
      <c r="L728" s="14"/>
    </row>
    <row r="729" spans="2:12" ht="13.8" x14ac:dyDescent="0.3">
      <c r="B729" s="14"/>
      <c r="C729" s="14"/>
      <c r="D729" s="14"/>
      <c r="E729" s="14"/>
      <c r="F729" s="14"/>
      <c r="G729" s="14"/>
      <c r="H729" s="14"/>
      <c r="I729" s="14"/>
      <c r="J729" s="14"/>
      <c r="K729" s="14"/>
      <c r="L729" s="14"/>
    </row>
    <row r="730" spans="2:12" ht="13.8" x14ac:dyDescent="0.3">
      <c r="B730" s="14"/>
      <c r="C730" s="14"/>
      <c r="D730" s="14"/>
      <c r="E730" s="14"/>
      <c r="F730" s="14"/>
      <c r="G730" s="14"/>
      <c r="H730" s="14"/>
      <c r="I730" s="14"/>
      <c r="J730" s="14"/>
      <c r="K730" s="14"/>
      <c r="L730" s="14"/>
    </row>
    <row r="731" spans="2:12" ht="13.8" x14ac:dyDescent="0.3">
      <c r="B731" s="14"/>
      <c r="C731" s="14"/>
      <c r="D731" s="14"/>
      <c r="E731" s="14"/>
      <c r="F731" s="14"/>
      <c r="G731" s="14"/>
      <c r="H731" s="14"/>
      <c r="I731" s="14"/>
      <c r="J731" s="14"/>
      <c r="K731" s="14"/>
      <c r="L731" s="14"/>
    </row>
    <row r="732" spans="2:12" ht="13.8" x14ac:dyDescent="0.3">
      <c r="B732" s="14"/>
      <c r="C732" s="14"/>
      <c r="D732" s="14"/>
      <c r="E732" s="14"/>
      <c r="F732" s="14"/>
      <c r="G732" s="14"/>
      <c r="H732" s="14"/>
      <c r="I732" s="14"/>
      <c r="J732" s="14"/>
      <c r="K732" s="14"/>
      <c r="L732" s="14"/>
    </row>
    <row r="733" spans="2:12" ht="13.8" x14ac:dyDescent="0.3">
      <c r="B733" s="14"/>
      <c r="C733" s="14"/>
      <c r="D733" s="14"/>
      <c r="E733" s="14"/>
      <c r="F733" s="14"/>
      <c r="G733" s="14"/>
      <c r="H733" s="14"/>
      <c r="I733" s="14"/>
      <c r="J733" s="14"/>
      <c r="K733" s="14"/>
      <c r="L733" s="14"/>
    </row>
    <row r="734" spans="2:12" ht="13.8" x14ac:dyDescent="0.3">
      <c r="B734" s="14"/>
      <c r="C734" s="14"/>
      <c r="D734" s="14"/>
      <c r="E734" s="14"/>
      <c r="F734" s="14"/>
      <c r="G734" s="14"/>
      <c r="H734" s="14"/>
      <c r="I734" s="14"/>
      <c r="J734" s="14"/>
      <c r="K734" s="14"/>
      <c r="L734" s="14"/>
    </row>
    <row r="735" spans="2:12" ht="13.8" x14ac:dyDescent="0.3">
      <c r="B735" s="14"/>
      <c r="C735" s="14"/>
      <c r="D735" s="14"/>
      <c r="E735" s="14"/>
      <c r="F735" s="14"/>
      <c r="G735" s="14"/>
      <c r="H735" s="14"/>
      <c r="I735" s="14"/>
      <c r="J735" s="14"/>
      <c r="K735" s="14"/>
      <c r="L735" s="14"/>
    </row>
    <row r="736" spans="2:12" ht="13.8" x14ac:dyDescent="0.3">
      <c r="B736" s="14"/>
      <c r="C736" s="14"/>
      <c r="D736" s="14"/>
      <c r="E736" s="14"/>
      <c r="F736" s="14"/>
      <c r="G736" s="14"/>
      <c r="H736" s="14"/>
      <c r="I736" s="14"/>
      <c r="J736" s="14"/>
      <c r="K736" s="14"/>
      <c r="L736" s="14"/>
    </row>
    <row r="737" spans="2:12" ht="13.8" x14ac:dyDescent="0.3">
      <c r="B737" s="14"/>
      <c r="C737" s="14"/>
      <c r="D737" s="14"/>
      <c r="E737" s="14"/>
      <c r="F737" s="14"/>
      <c r="G737" s="14"/>
      <c r="H737" s="14"/>
      <c r="I737" s="14"/>
      <c r="J737" s="14"/>
      <c r="K737" s="14"/>
      <c r="L737" s="14"/>
    </row>
    <row r="738" spans="2:12" ht="13.8" x14ac:dyDescent="0.3">
      <c r="B738" s="14"/>
      <c r="C738" s="14"/>
      <c r="D738" s="14"/>
      <c r="E738" s="14"/>
      <c r="F738" s="14"/>
      <c r="G738" s="14"/>
      <c r="H738" s="14"/>
      <c r="I738" s="14"/>
      <c r="J738" s="14"/>
      <c r="K738" s="14"/>
      <c r="L738" s="14"/>
    </row>
    <row r="739" spans="2:12" ht="13.8" x14ac:dyDescent="0.3">
      <c r="B739" s="14"/>
      <c r="C739" s="14"/>
      <c r="D739" s="14"/>
      <c r="E739" s="14"/>
      <c r="F739" s="14"/>
      <c r="G739" s="14"/>
      <c r="H739" s="14"/>
      <c r="I739" s="14"/>
      <c r="J739" s="14"/>
      <c r="K739" s="14"/>
      <c r="L739" s="14"/>
    </row>
    <row r="740" spans="2:12" ht="13.8" x14ac:dyDescent="0.3">
      <c r="B740" s="14"/>
      <c r="C740" s="14"/>
      <c r="D740" s="14"/>
      <c r="E740" s="14"/>
      <c r="F740" s="14"/>
      <c r="G740" s="14"/>
      <c r="H740" s="14"/>
      <c r="I740" s="14"/>
      <c r="J740" s="14"/>
      <c r="K740" s="14"/>
      <c r="L740" s="14"/>
    </row>
    <row r="741" spans="2:12" ht="13.8" x14ac:dyDescent="0.3">
      <c r="B741" s="14"/>
      <c r="C741" s="14"/>
      <c r="D741" s="14"/>
      <c r="E741" s="14"/>
      <c r="F741" s="14"/>
      <c r="G741" s="14"/>
      <c r="H741" s="14"/>
      <c r="I741" s="14"/>
      <c r="J741" s="14"/>
      <c r="K741" s="14"/>
      <c r="L741" s="14"/>
    </row>
    <row r="742" spans="2:12" ht="13.8" x14ac:dyDescent="0.3">
      <c r="B742" s="14"/>
      <c r="C742" s="14"/>
      <c r="D742" s="14"/>
      <c r="E742" s="14"/>
      <c r="F742" s="14"/>
      <c r="G742" s="14"/>
      <c r="H742" s="14"/>
      <c r="I742" s="14"/>
      <c r="J742" s="14"/>
      <c r="K742" s="14"/>
      <c r="L742" s="14"/>
    </row>
    <row r="743" spans="2:12" ht="13.8" x14ac:dyDescent="0.3">
      <c r="B743" s="14"/>
      <c r="C743" s="14"/>
      <c r="D743" s="14"/>
      <c r="E743" s="14"/>
      <c r="F743" s="14"/>
      <c r="G743" s="14"/>
      <c r="H743" s="14"/>
      <c r="I743" s="14"/>
      <c r="J743" s="14"/>
      <c r="K743" s="14"/>
      <c r="L743" s="14"/>
    </row>
    <row r="744" spans="2:12" ht="13.8" x14ac:dyDescent="0.3">
      <c r="B744" s="14"/>
      <c r="C744" s="14"/>
      <c r="D744" s="14"/>
      <c r="E744" s="14"/>
      <c r="F744" s="14"/>
      <c r="G744" s="14"/>
      <c r="H744" s="14"/>
      <c r="I744" s="14"/>
      <c r="J744" s="14"/>
      <c r="K744" s="14"/>
      <c r="L744" s="14"/>
    </row>
    <row r="745" spans="2:12" ht="13.8" x14ac:dyDescent="0.3">
      <c r="B745" s="14"/>
      <c r="C745" s="14"/>
      <c r="D745" s="14"/>
      <c r="E745" s="14"/>
      <c r="F745" s="14"/>
      <c r="G745" s="14"/>
      <c r="H745" s="14"/>
      <c r="I745" s="14"/>
      <c r="J745" s="14"/>
      <c r="K745" s="14"/>
      <c r="L745" s="14"/>
    </row>
    <row r="746" spans="2:12" ht="13.8" x14ac:dyDescent="0.3">
      <c r="B746" s="14"/>
      <c r="C746" s="14"/>
      <c r="D746" s="14"/>
      <c r="E746" s="14"/>
      <c r="F746" s="14"/>
      <c r="G746" s="14"/>
      <c r="H746" s="14"/>
      <c r="I746" s="14"/>
      <c r="J746" s="14"/>
      <c r="K746" s="14"/>
      <c r="L746" s="14"/>
    </row>
    <row r="747" spans="2:12" ht="13.8" x14ac:dyDescent="0.3">
      <c r="B747" s="14"/>
      <c r="C747" s="14"/>
      <c r="D747" s="14"/>
      <c r="E747" s="14"/>
      <c r="F747" s="14"/>
      <c r="G747" s="14"/>
      <c r="H747" s="14"/>
      <c r="I747" s="14"/>
      <c r="J747" s="14"/>
      <c r="K747" s="14"/>
      <c r="L747" s="14"/>
    </row>
    <row r="748" spans="2:12" ht="13.8" x14ac:dyDescent="0.3">
      <c r="B748" s="14"/>
      <c r="C748" s="14"/>
      <c r="D748" s="14"/>
      <c r="E748" s="14"/>
      <c r="F748" s="14"/>
      <c r="G748" s="14"/>
      <c r="H748" s="14"/>
      <c r="I748" s="14"/>
      <c r="J748" s="14"/>
      <c r="K748" s="14"/>
      <c r="L748" s="14"/>
    </row>
    <row r="749" spans="2:12" ht="13.8" x14ac:dyDescent="0.3">
      <c r="B749" s="14"/>
      <c r="C749" s="14"/>
      <c r="D749" s="14"/>
      <c r="E749" s="14"/>
      <c r="F749" s="14"/>
      <c r="G749" s="14"/>
      <c r="H749" s="14"/>
      <c r="I749" s="14"/>
      <c r="J749" s="14"/>
      <c r="K749" s="14"/>
      <c r="L749" s="14"/>
    </row>
    <row r="750" spans="2:12" ht="13.8" x14ac:dyDescent="0.3">
      <c r="B750" s="14"/>
      <c r="C750" s="14"/>
      <c r="D750" s="14"/>
      <c r="E750" s="14"/>
      <c r="F750" s="14"/>
      <c r="G750" s="14"/>
      <c r="H750" s="14"/>
      <c r="I750" s="14"/>
      <c r="J750" s="14"/>
      <c r="K750" s="14"/>
      <c r="L750" s="14"/>
    </row>
    <row r="751" spans="2:12" ht="13.8" x14ac:dyDescent="0.3">
      <c r="B751" s="14"/>
      <c r="C751" s="14"/>
      <c r="D751" s="14"/>
      <c r="E751" s="14"/>
      <c r="F751" s="14"/>
      <c r="G751" s="14"/>
      <c r="H751" s="14"/>
      <c r="I751" s="14"/>
      <c r="J751" s="14"/>
      <c r="K751" s="14"/>
      <c r="L751" s="14"/>
    </row>
    <row r="752" spans="2:12" ht="13.8" x14ac:dyDescent="0.3">
      <c r="B752" s="14"/>
      <c r="C752" s="14"/>
      <c r="D752" s="14"/>
      <c r="E752" s="14"/>
      <c r="F752" s="14"/>
      <c r="G752" s="14"/>
      <c r="H752" s="14"/>
      <c r="I752" s="14"/>
      <c r="J752" s="14"/>
      <c r="K752" s="14"/>
      <c r="L752" s="14"/>
    </row>
    <row r="753" spans="2:12" ht="13.8" x14ac:dyDescent="0.3">
      <c r="B753" s="14"/>
      <c r="C753" s="14"/>
      <c r="D753" s="14"/>
      <c r="E753" s="14"/>
      <c r="F753" s="14"/>
      <c r="G753" s="14"/>
      <c r="H753" s="14"/>
      <c r="I753" s="14"/>
      <c r="J753" s="14"/>
      <c r="K753" s="14"/>
      <c r="L753" s="14"/>
    </row>
    <row r="754" spans="2:12" ht="13.8" x14ac:dyDescent="0.3">
      <c r="B754" s="14"/>
      <c r="C754" s="14"/>
      <c r="D754" s="14"/>
      <c r="E754" s="14"/>
      <c r="F754" s="14"/>
      <c r="G754" s="14"/>
      <c r="H754" s="14"/>
      <c r="I754" s="14"/>
      <c r="J754" s="14"/>
      <c r="K754" s="14"/>
      <c r="L754" s="14"/>
    </row>
    <row r="755" spans="2:12" ht="13.8" x14ac:dyDescent="0.3">
      <c r="B755" s="14"/>
      <c r="C755" s="14"/>
      <c r="D755" s="14"/>
      <c r="E755" s="14"/>
      <c r="F755" s="14"/>
      <c r="G755" s="14"/>
      <c r="H755" s="14"/>
      <c r="I755" s="14"/>
      <c r="J755" s="14"/>
      <c r="K755" s="14"/>
      <c r="L755" s="14"/>
    </row>
    <row r="756" spans="2:12" ht="13.8" x14ac:dyDescent="0.3">
      <c r="B756" s="14"/>
      <c r="C756" s="14"/>
      <c r="D756" s="14"/>
      <c r="E756" s="14"/>
      <c r="F756" s="14"/>
      <c r="G756" s="14"/>
      <c r="H756" s="14"/>
      <c r="I756" s="14"/>
      <c r="J756" s="14"/>
      <c r="K756" s="14"/>
      <c r="L756" s="14"/>
    </row>
    <row r="757" spans="2:12" ht="13.8" x14ac:dyDescent="0.3">
      <c r="B757" s="14"/>
      <c r="C757" s="14"/>
      <c r="D757" s="14"/>
      <c r="E757" s="14"/>
      <c r="F757" s="14"/>
      <c r="G757" s="14"/>
      <c r="H757" s="14"/>
      <c r="I757" s="14"/>
      <c r="J757" s="14"/>
      <c r="K757" s="14"/>
      <c r="L757" s="14"/>
    </row>
    <row r="758" spans="2:12" ht="13.8" x14ac:dyDescent="0.3">
      <c r="B758" s="14"/>
      <c r="C758" s="14"/>
      <c r="D758" s="14"/>
      <c r="E758" s="14"/>
      <c r="F758" s="14"/>
      <c r="G758" s="14"/>
      <c r="H758" s="14"/>
      <c r="I758" s="14"/>
      <c r="J758" s="14"/>
      <c r="K758" s="14"/>
      <c r="L758" s="14"/>
    </row>
    <row r="759" spans="2:12" ht="13.8" x14ac:dyDescent="0.3">
      <c r="B759" s="14"/>
      <c r="C759" s="14"/>
      <c r="D759" s="14"/>
      <c r="E759" s="14"/>
      <c r="F759" s="14"/>
      <c r="G759" s="14"/>
      <c r="H759" s="14"/>
      <c r="I759" s="14"/>
      <c r="J759" s="14"/>
      <c r="K759" s="14"/>
      <c r="L759" s="14"/>
    </row>
    <row r="760" spans="2:12" ht="13.8" x14ac:dyDescent="0.3">
      <c r="B760" s="14"/>
      <c r="C760" s="14"/>
      <c r="D760" s="14"/>
      <c r="E760" s="14"/>
      <c r="F760" s="14"/>
      <c r="G760" s="14"/>
      <c r="H760" s="14"/>
      <c r="I760" s="14"/>
      <c r="J760" s="14"/>
      <c r="K760" s="14"/>
      <c r="L760" s="14"/>
    </row>
    <row r="761" spans="2:12" ht="13.8" x14ac:dyDescent="0.3">
      <c r="B761" s="14"/>
      <c r="C761" s="14"/>
      <c r="D761" s="14"/>
      <c r="E761" s="14"/>
      <c r="F761" s="14"/>
      <c r="G761" s="14"/>
      <c r="H761" s="14"/>
      <c r="I761" s="14"/>
      <c r="J761" s="14"/>
      <c r="K761" s="14"/>
      <c r="L761" s="14"/>
    </row>
    <row r="762" spans="2:12" ht="13.8" x14ac:dyDescent="0.3">
      <c r="B762" s="14"/>
      <c r="C762" s="14"/>
      <c r="D762" s="14"/>
      <c r="E762" s="14"/>
      <c r="F762" s="14"/>
      <c r="G762" s="14"/>
      <c r="H762" s="14"/>
      <c r="I762" s="14"/>
      <c r="J762" s="14"/>
      <c r="K762" s="14"/>
      <c r="L762" s="14"/>
    </row>
    <row r="763" spans="2:12" ht="13.8" x14ac:dyDescent="0.3">
      <c r="B763" s="14"/>
      <c r="C763" s="14"/>
      <c r="D763" s="14"/>
      <c r="E763" s="14"/>
      <c r="F763" s="14"/>
      <c r="G763" s="14"/>
      <c r="H763" s="14"/>
      <c r="I763" s="14"/>
      <c r="J763" s="14"/>
      <c r="K763" s="14"/>
      <c r="L763" s="14"/>
    </row>
    <row r="764" spans="2:12" ht="13.8" x14ac:dyDescent="0.3">
      <c r="B764" s="14"/>
      <c r="C764" s="14"/>
      <c r="D764" s="14"/>
      <c r="E764" s="14"/>
      <c r="F764" s="14"/>
      <c r="G764" s="14"/>
      <c r="H764" s="14"/>
      <c r="I764" s="14"/>
      <c r="J764" s="14"/>
      <c r="K764" s="14"/>
      <c r="L764" s="14"/>
    </row>
    <row r="765" spans="2:12" ht="13.8" x14ac:dyDescent="0.3">
      <c r="B765" s="14"/>
      <c r="C765" s="14"/>
      <c r="D765" s="14"/>
      <c r="E765" s="14"/>
      <c r="F765" s="14"/>
      <c r="G765" s="14"/>
      <c r="H765" s="14"/>
      <c r="I765" s="14"/>
      <c r="J765" s="14"/>
      <c r="K765" s="14"/>
      <c r="L765" s="14"/>
    </row>
    <row r="766" spans="2:12" ht="13.8" x14ac:dyDescent="0.3">
      <c r="B766" s="14"/>
      <c r="C766" s="14"/>
      <c r="D766" s="14"/>
      <c r="E766" s="14"/>
      <c r="F766" s="14"/>
      <c r="G766" s="14"/>
      <c r="H766" s="14"/>
      <c r="I766" s="14"/>
      <c r="J766" s="14"/>
      <c r="K766" s="14"/>
      <c r="L766" s="14"/>
    </row>
    <row r="767" spans="2:12" ht="13.8" x14ac:dyDescent="0.3">
      <c r="B767" s="14"/>
      <c r="C767" s="14"/>
      <c r="D767" s="14"/>
      <c r="E767" s="14"/>
      <c r="F767" s="14"/>
      <c r="G767" s="14"/>
      <c r="H767" s="14"/>
      <c r="I767" s="14"/>
      <c r="J767" s="14"/>
      <c r="K767" s="14"/>
      <c r="L767" s="14"/>
    </row>
    <row r="768" spans="2:12" ht="13.8" x14ac:dyDescent="0.3">
      <c r="B768" s="14"/>
      <c r="C768" s="14"/>
      <c r="D768" s="14"/>
      <c r="E768" s="14"/>
      <c r="F768" s="14"/>
      <c r="G768" s="14"/>
      <c r="H768" s="14"/>
      <c r="I768" s="14"/>
      <c r="J768" s="14"/>
      <c r="K768" s="14"/>
      <c r="L768" s="14"/>
    </row>
    <row r="769" spans="2:12" ht="13.8" x14ac:dyDescent="0.3">
      <c r="B769" s="14"/>
      <c r="C769" s="14"/>
      <c r="D769" s="14"/>
      <c r="E769" s="14"/>
      <c r="F769" s="14"/>
      <c r="G769" s="14"/>
      <c r="H769" s="14"/>
      <c r="I769" s="14"/>
      <c r="J769" s="14"/>
      <c r="K769" s="14"/>
      <c r="L769" s="14"/>
    </row>
    <row r="770" spans="2:12" ht="13.8" x14ac:dyDescent="0.3">
      <c r="B770" s="14"/>
      <c r="C770" s="14"/>
      <c r="D770" s="14"/>
      <c r="E770" s="14"/>
      <c r="F770" s="14"/>
      <c r="G770" s="14"/>
      <c r="H770" s="14"/>
      <c r="I770" s="14"/>
      <c r="J770" s="14"/>
      <c r="K770" s="14"/>
      <c r="L770" s="14"/>
    </row>
    <row r="771" spans="2:12" ht="13.8" x14ac:dyDescent="0.3">
      <c r="B771" s="14"/>
      <c r="C771" s="14"/>
      <c r="D771" s="14"/>
      <c r="E771" s="14"/>
      <c r="F771" s="14"/>
      <c r="G771" s="14"/>
      <c r="H771" s="14"/>
      <c r="I771" s="14"/>
      <c r="J771" s="14"/>
      <c r="K771" s="14"/>
      <c r="L771" s="14"/>
    </row>
    <row r="772" spans="2:12" ht="13.8" x14ac:dyDescent="0.3">
      <c r="B772" s="14"/>
      <c r="C772" s="14"/>
      <c r="D772" s="14"/>
      <c r="E772" s="14"/>
      <c r="F772" s="14"/>
      <c r="G772" s="14"/>
      <c r="H772" s="14"/>
      <c r="I772" s="14"/>
      <c r="J772" s="14"/>
      <c r="K772" s="14"/>
      <c r="L772" s="14"/>
    </row>
    <row r="773" spans="2:12" ht="13.8" x14ac:dyDescent="0.3">
      <c r="B773" s="14"/>
      <c r="C773" s="14"/>
      <c r="D773" s="14"/>
      <c r="E773" s="14"/>
      <c r="F773" s="14"/>
      <c r="G773" s="14"/>
      <c r="H773" s="14"/>
      <c r="I773" s="14"/>
      <c r="J773" s="14"/>
      <c r="K773" s="14"/>
      <c r="L773" s="14"/>
    </row>
    <row r="774" spans="2:12" ht="13.8" x14ac:dyDescent="0.3">
      <c r="B774" s="14"/>
      <c r="C774" s="14"/>
      <c r="D774" s="14"/>
      <c r="E774" s="14"/>
      <c r="F774" s="14"/>
      <c r="G774" s="14"/>
      <c r="H774" s="14"/>
      <c r="I774" s="14"/>
      <c r="J774" s="14"/>
      <c r="K774" s="14"/>
      <c r="L774" s="14"/>
    </row>
    <row r="775" spans="2:12" ht="13.8" x14ac:dyDescent="0.3">
      <c r="B775" s="14"/>
      <c r="C775" s="14"/>
      <c r="D775" s="14"/>
      <c r="E775" s="14"/>
      <c r="F775" s="14"/>
      <c r="G775" s="14"/>
      <c r="H775" s="14"/>
      <c r="I775" s="14"/>
      <c r="J775" s="14"/>
      <c r="K775" s="14"/>
      <c r="L775" s="14"/>
    </row>
    <row r="776" spans="2:12" ht="13.8" x14ac:dyDescent="0.3">
      <c r="B776" s="14"/>
      <c r="C776" s="14"/>
      <c r="D776" s="14"/>
      <c r="E776" s="14"/>
      <c r="F776" s="14"/>
      <c r="G776" s="14"/>
      <c r="H776" s="14"/>
      <c r="I776" s="14"/>
      <c r="J776" s="14"/>
      <c r="K776" s="14"/>
      <c r="L776" s="14"/>
    </row>
    <row r="777" spans="2:12" ht="13.8" x14ac:dyDescent="0.3">
      <c r="B777" s="14"/>
      <c r="C777" s="14"/>
      <c r="D777" s="14"/>
      <c r="E777" s="14"/>
      <c r="F777" s="14"/>
      <c r="G777" s="14"/>
      <c r="H777" s="14"/>
      <c r="I777" s="14"/>
      <c r="J777" s="14"/>
      <c r="K777" s="14"/>
      <c r="L777" s="14"/>
    </row>
    <row r="778" spans="2:12" ht="13.8" x14ac:dyDescent="0.3">
      <c r="B778" s="14"/>
      <c r="C778" s="14"/>
      <c r="D778" s="14"/>
      <c r="E778" s="14"/>
      <c r="F778" s="14"/>
      <c r="G778" s="14"/>
      <c r="H778" s="14"/>
      <c r="I778" s="14"/>
      <c r="J778" s="14"/>
      <c r="K778" s="14"/>
      <c r="L778" s="14"/>
    </row>
    <row r="779" spans="2:12" ht="13.8" x14ac:dyDescent="0.3">
      <c r="B779" s="14"/>
      <c r="C779" s="14"/>
      <c r="D779" s="14"/>
      <c r="E779" s="14"/>
      <c r="F779" s="14"/>
      <c r="G779" s="14"/>
      <c r="H779" s="14"/>
      <c r="I779" s="14"/>
      <c r="J779" s="14"/>
      <c r="K779" s="14"/>
      <c r="L779" s="14"/>
    </row>
    <row r="780" spans="2:12" ht="13.8" x14ac:dyDescent="0.3">
      <c r="B780" s="14"/>
      <c r="C780" s="14"/>
      <c r="D780" s="14"/>
      <c r="E780" s="14"/>
      <c r="F780" s="14"/>
      <c r="G780" s="14"/>
      <c r="H780" s="14"/>
      <c r="I780" s="14"/>
      <c r="J780" s="14"/>
      <c r="K780" s="14"/>
      <c r="L780" s="14"/>
    </row>
    <row r="781" spans="2:12" ht="13.8" x14ac:dyDescent="0.3">
      <c r="B781" s="14"/>
      <c r="C781" s="14"/>
      <c r="D781" s="14"/>
      <c r="E781" s="14"/>
      <c r="F781" s="14"/>
      <c r="G781" s="14"/>
      <c r="H781" s="14"/>
      <c r="I781" s="14"/>
      <c r="J781" s="14"/>
      <c r="K781" s="14"/>
      <c r="L781" s="14"/>
    </row>
    <row r="782" spans="2:12" ht="13.8" x14ac:dyDescent="0.3">
      <c r="B782" s="14"/>
      <c r="C782" s="14"/>
      <c r="D782" s="14"/>
      <c r="E782" s="14"/>
      <c r="F782" s="14"/>
      <c r="G782" s="14"/>
      <c r="H782" s="14"/>
      <c r="I782" s="14"/>
      <c r="J782" s="14"/>
      <c r="K782" s="14"/>
      <c r="L782" s="14"/>
    </row>
    <row r="783" spans="2:12" ht="13.8" x14ac:dyDescent="0.3">
      <c r="B783" s="14"/>
      <c r="C783" s="14"/>
      <c r="D783" s="14"/>
      <c r="E783" s="14"/>
      <c r="F783" s="14"/>
      <c r="G783" s="14"/>
      <c r="H783" s="14"/>
      <c r="I783" s="14"/>
      <c r="J783" s="14"/>
      <c r="K783" s="14"/>
      <c r="L783" s="14"/>
    </row>
    <row r="784" spans="2:12" ht="13.8" x14ac:dyDescent="0.3">
      <c r="B784" s="14"/>
      <c r="C784" s="14"/>
      <c r="D784" s="14"/>
      <c r="E784" s="14"/>
      <c r="F784" s="14"/>
      <c r="G784" s="14"/>
      <c r="H784" s="14"/>
      <c r="I784" s="14"/>
      <c r="J784" s="14"/>
      <c r="K784" s="14"/>
      <c r="L784" s="14"/>
    </row>
    <row r="785" spans="2:12" ht="13.8" x14ac:dyDescent="0.3">
      <c r="B785" s="14"/>
      <c r="C785" s="14"/>
      <c r="D785" s="14"/>
      <c r="E785" s="14"/>
      <c r="F785" s="14"/>
      <c r="G785" s="14"/>
      <c r="H785" s="14"/>
      <c r="I785" s="14"/>
      <c r="J785" s="14"/>
      <c r="K785" s="14"/>
      <c r="L785" s="14"/>
    </row>
    <row r="786" spans="2:12" ht="13.8" x14ac:dyDescent="0.3">
      <c r="B786" s="14"/>
      <c r="C786" s="14"/>
      <c r="D786" s="14"/>
      <c r="E786" s="14"/>
      <c r="F786" s="14"/>
      <c r="G786" s="14"/>
      <c r="H786" s="14"/>
      <c r="I786" s="14"/>
      <c r="J786" s="14"/>
      <c r="K786" s="14"/>
      <c r="L786" s="14"/>
    </row>
    <row r="787" spans="2:12" ht="13.8" x14ac:dyDescent="0.3">
      <c r="B787" s="14"/>
      <c r="C787" s="14"/>
      <c r="D787" s="14"/>
      <c r="E787" s="14"/>
      <c r="F787" s="14"/>
      <c r="G787" s="14"/>
      <c r="H787" s="14"/>
      <c r="I787" s="14"/>
      <c r="J787" s="14"/>
      <c r="K787" s="14"/>
      <c r="L787" s="14"/>
    </row>
    <row r="788" spans="2:12" ht="13.8" x14ac:dyDescent="0.3">
      <c r="B788" s="14"/>
      <c r="C788" s="14"/>
      <c r="D788" s="14"/>
      <c r="E788" s="14"/>
      <c r="F788" s="14"/>
      <c r="G788" s="14"/>
      <c r="H788" s="14"/>
      <c r="I788" s="14"/>
      <c r="J788" s="14"/>
      <c r="K788" s="14"/>
      <c r="L788" s="14"/>
    </row>
    <row r="789" spans="2:12" ht="13.8" x14ac:dyDescent="0.3">
      <c r="B789" s="14"/>
      <c r="C789" s="14"/>
      <c r="D789" s="14"/>
      <c r="E789" s="14"/>
      <c r="F789" s="14"/>
      <c r="G789" s="14"/>
      <c r="H789" s="14"/>
      <c r="I789" s="14"/>
      <c r="J789" s="14"/>
      <c r="K789" s="14"/>
      <c r="L789" s="14"/>
    </row>
    <row r="790" spans="2:12" ht="13.8" x14ac:dyDescent="0.3">
      <c r="B790" s="14"/>
      <c r="C790" s="14"/>
      <c r="D790" s="14"/>
      <c r="E790" s="14"/>
      <c r="F790" s="14"/>
      <c r="G790" s="14"/>
      <c r="H790" s="14"/>
      <c r="I790" s="14"/>
      <c r="J790" s="14"/>
      <c r="K790" s="14"/>
      <c r="L790" s="14"/>
    </row>
    <row r="791" spans="2:12" ht="13.8" x14ac:dyDescent="0.3">
      <c r="B791" s="14"/>
      <c r="C791" s="14"/>
      <c r="D791" s="14"/>
      <c r="E791" s="14"/>
      <c r="F791" s="14"/>
      <c r="G791" s="14"/>
      <c r="H791" s="14"/>
      <c r="I791" s="14"/>
      <c r="J791" s="14"/>
      <c r="K791" s="14"/>
      <c r="L791" s="14"/>
    </row>
    <row r="792" spans="2:12" ht="13.8" x14ac:dyDescent="0.3">
      <c r="B792" s="14"/>
      <c r="C792" s="14"/>
      <c r="D792" s="14"/>
      <c r="E792" s="14"/>
      <c r="F792" s="14"/>
      <c r="G792" s="14"/>
      <c r="H792" s="14"/>
      <c r="I792" s="14"/>
      <c r="J792" s="14"/>
      <c r="K792" s="14"/>
      <c r="L792" s="14"/>
    </row>
    <row r="793" spans="2:12" ht="13.8" x14ac:dyDescent="0.3">
      <c r="B793" s="14"/>
      <c r="C793" s="14"/>
      <c r="D793" s="14"/>
      <c r="E793" s="14"/>
      <c r="F793" s="14"/>
      <c r="G793" s="14"/>
      <c r="H793" s="14"/>
      <c r="I793" s="14"/>
      <c r="J793" s="14"/>
      <c r="K793" s="14"/>
      <c r="L793" s="14"/>
    </row>
    <row r="794" spans="2:12" ht="13.8" x14ac:dyDescent="0.3">
      <c r="B794" s="14"/>
      <c r="C794" s="14"/>
      <c r="D794" s="14"/>
      <c r="E794" s="14"/>
      <c r="F794" s="14"/>
      <c r="G794" s="14"/>
      <c r="H794" s="14"/>
      <c r="I794" s="14"/>
      <c r="J794" s="14"/>
      <c r="K794" s="14"/>
      <c r="L794" s="14"/>
    </row>
    <row r="795" spans="2:12" ht="13.8" x14ac:dyDescent="0.3">
      <c r="B795" s="14"/>
      <c r="C795" s="14"/>
      <c r="D795" s="14"/>
      <c r="E795" s="14"/>
      <c r="F795" s="14"/>
      <c r="G795" s="14"/>
      <c r="H795" s="14"/>
      <c r="I795" s="14"/>
      <c r="J795" s="14"/>
      <c r="K795" s="14"/>
      <c r="L795" s="14"/>
    </row>
    <row r="796" spans="2:12" ht="13.8" x14ac:dyDescent="0.3">
      <c r="B796" s="14"/>
      <c r="C796" s="14"/>
      <c r="D796" s="14"/>
      <c r="E796" s="14"/>
      <c r="F796" s="14"/>
      <c r="G796" s="14"/>
      <c r="H796" s="14"/>
      <c r="I796" s="14"/>
      <c r="J796" s="14"/>
      <c r="K796" s="14"/>
      <c r="L796" s="14"/>
    </row>
    <row r="797" spans="2:12" ht="13.8" x14ac:dyDescent="0.3">
      <c r="B797" s="14"/>
      <c r="C797" s="14"/>
      <c r="D797" s="14"/>
      <c r="E797" s="14"/>
      <c r="F797" s="14"/>
      <c r="G797" s="14"/>
      <c r="H797" s="14"/>
      <c r="I797" s="14"/>
      <c r="J797" s="14"/>
      <c r="K797" s="14"/>
      <c r="L797" s="14"/>
    </row>
    <row r="798" spans="2:12" ht="13.8" x14ac:dyDescent="0.3">
      <c r="B798" s="14"/>
      <c r="C798" s="14"/>
      <c r="D798" s="14"/>
      <c r="E798" s="14"/>
      <c r="F798" s="14"/>
      <c r="G798" s="14"/>
      <c r="H798" s="14"/>
      <c r="I798" s="14"/>
      <c r="J798" s="14"/>
      <c r="K798" s="14"/>
      <c r="L798" s="14"/>
    </row>
    <row r="799" spans="2:12" ht="13.8" x14ac:dyDescent="0.3">
      <c r="B799" s="14"/>
      <c r="C799" s="14"/>
      <c r="D799" s="14"/>
      <c r="E799" s="14"/>
      <c r="F799" s="14"/>
      <c r="G799" s="14"/>
      <c r="H799" s="14"/>
      <c r="I799" s="14"/>
      <c r="J799" s="14"/>
      <c r="K799" s="14"/>
      <c r="L799" s="14"/>
    </row>
    <row r="800" spans="2:12" ht="13.8" x14ac:dyDescent="0.3">
      <c r="B800" s="14"/>
      <c r="C800" s="14"/>
      <c r="D800" s="14"/>
      <c r="E800" s="14"/>
      <c r="F800" s="14"/>
      <c r="G800" s="14"/>
      <c r="H800" s="14"/>
      <c r="I800" s="14"/>
      <c r="J800" s="14"/>
      <c r="K800" s="14"/>
      <c r="L800" s="14"/>
    </row>
    <row r="801" spans="2:12" ht="13.8" x14ac:dyDescent="0.3">
      <c r="B801" s="14"/>
      <c r="C801" s="14"/>
      <c r="D801" s="14"/>
      <c r="E801" s="14"/>
      <c r="F801" s="14"/>
      <c r="G801" s="14"/>
      <c r="H801" s="14"/>
      <c r="I801" s="14"/>
      <c r="J801" s="14"/>
      <c r="K801" s="14"/>
      <c r="L801" s="14"/>
    </row>
    <row r="802" spans="2:12" ht="13.8" x14ac:dyDescent="0.3">
      <c r="B802" s="14"/>
      <c r="C802" s="14"/>
      <c r="D802" s="14"/>
      <c r="E802" s="14"/>
      <c r="F802" s="14"/>
      <c r="G802" s="14"/>
      <c r="H802" s="14"/>
      <c r="I802" s="14"/>
      <c r="J802" s="14"/>
      <c r="K802" s="14"/>
      <c r="L802" s="14"/>
    </row>
    <row r="803" spans="2:12" ht="13.8" x14ac:dyDescent="0.3">
      <c r="B803" s="14"/>
      <c r="C803" s="14"/>
      <c r="D803" s="14"/>
      <c r="E803" s="14"/>
      <c r="F803" s="14"/>
      <c r="G803" s="14"/>
      <c r="H803" s="14"/>
      <c r="I803" s="14"/>
      <c r="J803" s="14"/>
      <c r="K803" s="14"/>
      <c r="L803" s="14"/>
    </row>
    <row r="804" spans="2:12" ht="13.8" x14ac:dyDescent="0.3">
      <c r="B804" s="14"/>
      <c r="C804" s="14"/>
      <c r="D804" s="14"/>
      <c r="E804" s="14"/>
      <c r="F804" s="14"/>
      <c r="G804" s="14"/>
      <c r="H804" s="14"/>
      <c r="I804" s="14"/>
      <c r="J804" s="14"/>
      <c r="K804" s="14"/>
      <c r="L804" s="14"/>
    </row>
    <row r="805" spans="2:12" ht="13.8" x14ac:dyDescent="0.3">
      <c r="B805" s="14"/>
      <c r="C805" s="14"/>
      <c r="D805" s="14"/>
      <c r="E805" s="14"/>
      <c r="F805" s="14"/>
      <c r="G805" s="14"/>
      <c r="H805" s="14"/>
      <c r="I805" s="14"/>
      <c r="J805" s="14"/>
      <c r="K805" s="14"/>
      <c r="L805" s="14"/>
    </row>
    <row r="806" spans="2:12" ht="13.8" x14ac:dyDescent="0.3">
      <c r="B806" s="14"/>
      <c r="C806" s="14"/>
      <c r="D806" s="14"/>
      <c r="E806" s="14"/>
      <c r="F806" s="14"/>
      <c r="G806" s="14"/>
      <c r="H806" s="14"/>
      <c r="I806" s="14"/>
      <c r="J806" s="14"/>
      <c r="K806" s="14"/>
      <c r="L806" s="14"/>
    </row>
    <row r="807" spans="2:12" ht="13.8" x14ac:dyDescent="0.3">
      <c r="B807" s="14"/>
      <c r="C807" s="14"/>
      <c r="D807" s="14"/>
      <c r="E807" s="14"/>
      <c r="F807" s="14"/>
      <c r="G807" s="14"/>
      <c r="H807" s="14"/>
      <c r="I807" s="14"/>
      <c r="J807" s="14"/>
      <c r="K807" s="14"/>
      <c r="L807" s="14"/>
    </row>
    <row r="808" spans="2:12" ht="13.8" x14ac:dyDescent="0.3">
      <c r="B808" s="14"/>
      <c r="C808" s="14"/>
      <c r="D808" s="14"/>
      <c r="E808" s="14"/>
      <c r="F808" s="14"/>
      <c r="G808" s="14"/>
      <c r="H808" s="14"/>
      <c r="I808" s="14"/>
      <c r="J808" s="14"/>
      <c r="K808" s="14"/>
      <c r="L808" s="14"/>
    </row>
    <row r="809" spans="2:12" ht="13.8" x14ac:dyDescent="0.3">
      <c r="B809" s="14"/>
      <c r="C809" s="14"/>
      <c r="D809" s="14"/>
      <c r="E809" s="14"/>
      <c r="F809" s="14"/>
      <c r="G809" s="14"/>
      <c r="H809" s="14"/>
      <c r="I809" s="14"/>
      <c r="J809" s="14"/>
      <c r="K809" s="14"/>
      <c r="L809" s="14"/>
    </row>
    <row r="810" spans="2:12" ht="13.8" x14ac:dyDescent="0.3">
      <c r="B810" s="14"/>
      <c r="C810" s="14"/>
      <c r="D810" s="14"/>
      <c r="E810" s="14"/>
      <c r="F810" s="14"/>
      <c r="G810" s="14"/>
      <c r="H810" s="14"/>
      <c r="I810" s="14"/>
      <c r="J810" s="14"/>
      <c r="K810" s="14"/>
      <c r="L810" s="14"/>
    </row>
    <row r="811" spans="2:12" ht="13.8" x14ac:dyDescent="0.3">
      <c r="B811" s="14"/>
      <c r="C811" s="14"/>
      <c r="D811" s="14"/>
      <c r="E811" s="14"/>
      <c r="F811" s="14"/>
      <c r="G811" s="14"/>
      <c r="H811" s="14"/>
      <c r="I811" s="14"/>
      <c r="J811" s="14"/>
      <c r="K811" s="14"/>
      <c r="L811" s="14"/>
    </row>
    <row r="812" spans="2:12" ht="13.8" x14ac:dyDescent="0.3">
      <c r="B812" s="14"/>
      <c r="C812" s="14"/>
      <c r="D812" s="14"/>
      <c r="E812" s="14"/>
      <c r="F812" s="14"/>
      <c r="G812" s="14"/>
      <c r="H812" s="14"/>
      <c r="I812" s="14"/>
      <c r="J812" s="14"/>
      <c r="K812" s="14"/>
      <c r="L812" s="14"/>
    </row>
    <row r="813" spans="2:12" ht="13.8" x14ac:dyDescent="0.3">
      <c r="B813" s="14"/>
      <c r="C813" s="14"/>
      <c r="D813" s="14"/>
      <c r="E813" s="14"/>
      <c r="F813" s="14"/>
      <c r="G813" s="14"/>
      <c r="H813" s="14"/>
      <c r="I813" s="14"/>
      <c r="J813" s="14"/>
      <c r="K813" s="14"/>
      <c r="L813" s="14"/>
    </row>
    <row r="814" spans="2:12" ht="13.8" x14ac:dyDescent="0.3">
      <c r="B814" s="14"/>
      <c r="C814" s="14"/>
      <c r="D814" s="14"/>
      <c r="E814" s="14"/>
      <c r="F814" s="14"/>
      <c r="G814" s="14"/>
      <c r="H814" s="14"/>
      <c r="I814" s="14"/>
      <c r="J814" s="14"/>
      <c r="K814" s="14"/>
      <c r="L814" s="14"/>
    </row>
    <row r="815" spans="2:12" ht="13.8" x14ac:dyDescent="0.3">
      <c r="B815" s="14"/>
      <c r="C815" s="14"/>
      <c r="D815" s="14"/>
      <c r="E815" s="14"/>
      <c r="F815" s="14"/>
      <c r="G815" s="14"/>
      <c r="H815" s="14"/>
      <c r="I815" s="14"/>
      <c r="J815" s="14"/>
      <c r="K815" s="14"/>
      <c r="L815" s="14"/>
    </row>
    <row r="816" spans="2:12" ht="13.8" x14ac:dyDescent="0.3">
      <c r="B816" s="14"/>
      <c r="C816" s="14"/>
      <c r="D816" s="14"/>
      <c r="E816" s="14"/>
      <c r="F816" s="14"/>
      <c r="G816" s="14"/>
      <c r="H816" s="14"/>
      <c r="I816" s="14"/>
      <c r="J816" s="14"/>
      <c r="K816" s="14"/>
      <c r="L816" s="14"/>
    </row>
    <row r="817" spans="2:12" ht="13.8" x14ac:dyDescent="0.3">
      <c r="B817" s="14"/>
      <c r="C817" s="14"/>
      <c r="D817" s="14"/>
      <c r="E817" s="14"/>
      <c r="F817" s="14"/>
      <c r="G817" s="14"/>
      <c r="H817" s="14"/>
      <c r="I817" s="14"/>
      <c r="J817" s="14"/>
      <c r="K817" s="14"/>
      <c r="L817" s="14"/>
    </row>
    <row r="818" spans="2:12" ht="13.8" x14ac:dyDescent="0.3">
      <c r="B818" s="14"/>
      <c r="C818" s="14"/>
      <c r="D818" s="14"/>
      <c r="E818" s="14"/>
      <c r="F818" s="14"/>
      <c r="G818" s="14"/>
      <c r="H818" s="14"/>
      <c r="I818" s="14"/>
      <c r="J818" s="14"/>
      <c r="K818" s="14"/>
      <c r="L818" s="14"/>
    </row>
    <row r="819" spans="2:12" ht="13.8" x14ac:dyDescent="0.3">
      <c r="B819" s="14"/>
      <c r="C819" s="14"/>
      <c r="D819" s="14"/>
      <c r="E819" s="14"/>
      <c r="F819" s="14"/>
      <c r="G819" s="14"/>
      <c r="H819" s="14"/>
      <c r="I819" s="14"/>
      <c r="J819" s="14"/>
      <c r="K819" s="14"/>
      <c r="L819" s="14"/>
    </row>
    <row r="820" spans="2:12" ht="13.8" x14ac:dyDescent="0.3">
      <c r="B820" s="14"/>
      <c r="C820" s="14"/>
      <c r="D820" s="14"/>
      <c r="E820" s="14"/>
      <c r="F820" s="14"/>
      <c r="G820" s="14"/>
      <c r="H820" s="14"/>
      <c r="I820" s="14"/>
      <c r="J820" s="14"/>
      <c r="K820" s="14"/>
      <c r="L820" s="14"/>
    </row>
    <row r="821" spans="2:12" ht="13.8" x14ac:dyDescent="0.3">
      <c r="B821" s="14"/>
      <c r="C821" s="14"/>
      <c r="D821" s="14"/>
      <c r="E821" s="14"/>
      <c r="F821" s="14"/>
      <c r="G821" s="14"/>
      <c r="H821" s="14"/>
      <c r="I821" s="14"/>
      <c r="J821" s="14"/>
      <c r="K821" s="14"/>
      <c r="L821" s="14"/>
    </row>
    <row r="822" spans="2:12" ht="13.8" x14ac:dyDescent="0.3">
      <c r="B822" s="14"/>
      <c r="C822" s="14"/>
      <c r="D822" s="14"/>
      <c r="E822" s="14"/>
      <c r="F822" s="14"/>
      <c r="G822" s="14"/>
      <c r="H822" s="14"/>
      <c r="I822" s="14"/>
      <c r="J822" s="14"/>
      <c r="K822" s="14"/>
      <c r="L822" s="14"/>
    </row>
    <row r="823" spans="2:12" ht="13.8" x14ac:dyDescent="0.3">
      <c r="B823" s="14"/>
      <c r="C823" s="14"/>
      <c r="D823" s="14"/>
      <c r="E823" s="14"/>
      <c r="F823" s="14"/>
      <c r="G823" s="14"/>
      <c r="H823" s="14"/>
      <c r="I823" s="14"/>
      <c r="J823" s="14"/>
      <c r="K823" s="14"/>
      <c r="L823" s="14"/>
    </row>
    <row r="824" spans="2:12" ht="13.8" x14ac:dyDescent="0.3">
      <c r="B824" s="14"/>
      <c r="C824" s="14"/>
      <c r="D824" s="14"/>
      <c r="E824" s="14"/>
      <c r="F824" s="14"/>
      <c r="G824" s="14"/>
      <c r="H824" s="14"/>
      <c r="I824" s="14"/>
      <c r="J824" s="14"/>
      <c r="K824" s="14"/>
      <c r="L824" s="14"/>
    </row>
    <row r="825" spans="2:12" ht="13.8" x14ac:dyDescent="0.3">
      <c r="B825" s="14"/>
      <c r="C825" s="14"/>
      <c r="D825" s="14"/>
      <c r="E825" s="14"/>
      <c r="F825" s="14"/>
      <c r="G825" s="14"/>
      <c r="H825" s="14"/>
      <c r="I825" s="14"/>
      <c r="J825" s="14"/>
      <c r="K825" s="14"/>
      <c r="L825" s="14"/>
    </row>
    <row r="826" spans="2:12" ht="13.8" x14ac:dyDescent="0.3">
      <c r="B826" s="14"/>
      <c r="C826" s="14"/>
      <c r="D826" s="14"/>
      <c r="E826" s="14"/>
      <c r="F826" s="14"/>
      <c r="G826" s="14"/>
      <c r="H826" s="14"/>
      <c r="I826" s="14"/>
      <c r="J826" s="14"/>
      <c r="K826" s="14"/>
      <c r="L826" s="14"/>
    </row>
    <row r="827" spans="2:12" ht="13.8" x14ac:dyDescent="0.3">
      <c r="B827" s="14"/>
      <c r="C827" s="14"/>
      <c r="D827" s="14"/>
      <c r="E827" s="14"/>
      <c r="F827" s="14"/>
      <c r="G827" s="14"/>
      <c r="H827" s="14"/>
      <c r="I827" s="14"/>
      <c r="J827" s="14"/>
      <c r="K827" s="14"/>
      <c r="L827" s="14"/>
    </row>
    <row r="828" spans="2:12" ht="13.8" x14ac:dyDescent="0.3">
      <c r="B828" s="14"/>
      <c r="C828" s="14"/>
      <c r="D828" s="14"/>
      <c r="E828" s="14"/>
      <c r="F828" s="14"/>
      <c r="G828" s="14"/>
      <c r="H828" s="14"/>
      <c r="I828" s="14"/>
      <c r="J828" s="14"/>
      <c r="K828" s="14"/>
      <c r="L828" s="14"/>
    </row>
    <row r="829" spans="2:12" ht="13.8" x14ac:dyDescent="0.3">
      <c r="B829" s="14"/>
      <c r="C829" s="14"/>
      <c r="D829" s="14"/>
      <c r="E829" s="14"/>
      <c r="F829" s="14"/>
      <c r="G829" s="14"/>
      <c r="H829" s="14"/>
      <c r="I829" s="14"/>
      <c r="J829" s="14"/>
      <c r="K829" s="14"/>
      <c r="L829" s="14"/>
    </row>
    <row r="830" spans="2:12" ht="13.8" x14ac:dyDescent="0.3">
      <c r="B830" s="14"/>
      <c r="C830" s="14"/>
      <c r="D830" s="14"/>
      <c r="E830" s="14"/>
      <c r="F830" s="14"/>
      <c r="G830" s="14"/>
      <c r="H830" s="14"/>
      <c r="I830" s="14"/>
      <c r="J830" s="14"/>
      <c r="K830" s="14"/>
      <c r="L830" s="14"/>
    </row>
    <row r="831" spans="2:12" ht="13.8" x14ac:dyDescent="0.3">
      <c r="B831" s="14"/>
      <c r="C831" s="14"/>
      <c r="D831" s="14"/>
      <c r="E831" s="14"/>
      <c r="F831" s="14"/>
      <c r="G831" s="14"/>
      <c r="H831" s="14"/>
      <c r="I831" s="14"/>
      <c r="J831" s="14"/>
      <c r="K831" s="14"/>
      <c r="L831" s="14"/>
    </row>
    <row r="832" spans="2:12" ht="13.8" x14ac:dyDescent="0.3">
      <c r="B832" s="14"/>
      <c r="C832" s="14"/>
      <c r="D832" s="14"/>
      <c r="E832" s="14"/>
      <c r="F832" s="14"/>
      <c r="G832" s="14"/>
      <c r="H832" s="14"/>
      <c r="I832" s="14"/>
      <c r="J832" s="14"/>
      <c r="K832" s="14"/>
      <c r="L832" s="14"/>
    </row>
    <row r="833" spans="2:12" ht="13.8" x14ac:dyDescent="0.3">
      <c r="B833" s="14"/>
      <c r="C833" s="14"/>
      <c r="D833" s="14"/>
      <c r="E833" s="14"/>
      <c r="F833" s="14"/>
      <c r="G833" s="14"/>
      <c r="H833" s="14"/>
      <c r="I833" s="14"/>
      <c r="J833" s="14"/>
      <c r="K833" s="14"/>
      <c r="L833" s="14"/>
    </row>
    <row r="834" spans="2:12" ht="13.8" x14ac:dyDescent="0.3">
      <c r="B834" s="14"/>
      <c r="C834" s="14"/>
      <c r="D834" s="14"/>
      <c r="E834" s="14"/>
      <c r="F834" s="14"/>
      <c r="G834" s="14"/>
      <c r="H834" s="14"/>
      <c r="I834" s="14"/>
      <c r="J834" s="14"/>
      <c r="K834" s="14"/>
      <c r="L834" s="14"/>
    </row>
    <row r="835" spans="2:12" ht="13.8" x14ac:dyDescent="0.3">
      <c r="B835" s="14"/>
      <c r="C835" s="14"/>
      <c r="D835" s="14"/>
      <c r="E835" s="14"/>
      <c r="F835" s="14"/>
      <c r="G835" s="14"/>
      <c r="H835" s="14"/>
      <c r="I835" s="14"/>
      <c r="J835" s="14"/>
      <c r="K835" s="14"/>
      <c r="L835" s="14"/>
    </row>
    <row r="836" spans="2:12" ht="13.8" x14ac:dyDescent="0.3">
      <c r="B836" s="14"/>
      <c r="C836" s="14"/>
      <c r="D836" s="14"/>
      <c r="E836" s="14"/>
      <c r="F836" s="14"/>
      <c r="G836" s="14"/>
      <c r="H836" s="14"/>
      <c r="I836" s="14"/>
      <c r="J836" s="14"/>
      <c r="K836" s="14"/>
      <c r="L836" s="14"/>
    </row>
    <row r="837" spans="2:12" ht="13.8" x14ac:dyDescent="0.3">
      <c r="B837" s="14"/>
      <c r="C837" s="14"/>
      <c r="D837" s="14"/>
      <c r="E837" s="14"/>
      <c r="F837" s="14"/>
      <c r="G837" s="14"/>
      <c r="H837" s="14"/>
      <c r="I837" s="14"/>
      <c r="J837" s="14"/>
      <c r="K837" s="14"/>
      <c r="L837" s="14"/>
    </row>
    <row r="838" spans="2:12" ht="13.8" x14ac:dyDescent="0.3">
      <c r="B838" s="14"/>
      <c r="C838" s="14"/>
      <c r="D838" s="14"/>
      <c r="E838" s="14"/>
      <c r="F838" s="14"/>
      <c r="G838" s="14"/>
      <c r="H838" s="14"/>
      <c r="I838" s="14"/>
      <c r="J838" s="14"/>
      <c r="K838" s="14"/>
      <c r="L838" s="14"/>
    </row>
    <row r="839" spans="2:12" ht="13.8" x14ac:dyDescent="0.3">
      <c r="B839" s="14"/>
      <c r="C839" s="14"/>
      <c r="D839" s="14"/>
      <c r="E839" s="14"/>
      <c r="F839" s="14"/>
      <c r="G839" s="14"/>
      <c r="H839" s="14"/>
      <c r="I839" s="14"/>
      <c r="J839" s="14"/>
      <c r="K839" s="14"/>
      <c r="L839" s="14"/>
    </row>
    <row r="840" spans="2:12" ht="13.8" x14ac:dyDescent="0.3">
      <c r="B840" s="14"/>
      <c r="C840" s="14"/>
      <c r="D840" s="14"/>
      <c r="E840" s="14"/>
      <c r="F840" s="14"/>
      <c r="G840" s="14"/>
      <c r="H840" s="14"/>
      <c r="I840" s="14"/>
      <c r="J840" s="14"/>
      <c r="K840" s="14"/>
      <c r="L840" s="14"/>
    </row>
    <row r="841" spans="2:12" ht="13.8" x14ac:dyDescent="0.3">
      <c r="B841" s="14"/>
      <c r="C841" s="14"/>
      <c r="D841" s="14"/>
      <c r="E841" s="14"/>
      <c r="F841" s="14"/>
      <c r="G841" s="14"/>
      <c r="H841" s="14"/>
      <c r="I841" s="14"/>
      <c r="J841" s="14"/>
      <c r="K841" s="14"/>
      <c r="L841" s="14"/>
    </row>
    <row r="842" spans="2:12" ht="13.8" x14ac:dyDescent="0.3">
      <c r="B842" s="14"/>
      <c r="C842" s="14"/>
      <c r="D842" s="14"/>
      <c r="E842" s="14"/>
      <c r="F842" s="14"/>
      <c r="G842" s="14"/>
      <c r="H842" s="14"/>
      <c r="I842" s="14"/>
      <c r="J842" s="14"/>
      <c r="K842" s="14"/>
      <c r="L842" s="14"/>
    </row>
    <row r="843" spans="2:12" ht="13.8" x14ac:dyDescent="0.3">
      <c r="B843" s="14"/>
      <c r="C843" s="14"/>
      <c r="D843" s="14"/>
      <c r="E843" s="14"/>
      <c r="F843" s="14"/>
      <c r="G843" s="14"/>
      <c r="H843" s="14"/>
      <c r="I843" s="14"/>
      <c r="J843" s="14"/>
      <c r="K843" s="14"/>
      <c r="L843" s="14"/>
    </row>
    <row r="844" spans="2:12" ht="13.8" x14ac:dyDescent="0.3">
      <c r="B844" s="14"/>
      <c r="C844" s="14"/>
      <c r="D844" s="14"/>
      <c r="E844" s="14"/>
      <c r="F844" s="14"/>
      <c r="G844" s="14"/>
      <c r="H844" s="14"/>
      <c r="I844" s="14"/>
      <c r="J844" s="14"/>
      <c r="K844" s="14"/>
      <c r="L844" s="14"/>
    </row>
    <row r="845" spans="2:12" ht="13.8" x14ac:dyDescent="0.3">
      <c r="B845" s="14"/>
      <c r="C845" s="14"/>
      <c r="D845" s="14"/>
      <c r="E845" s="14"/>
      <c r="F845" s="14"/>
      <c r="G845" s="14"/>
      <c r="H845" s="14"/>
      <c r="I845" s="14"/>
      <c r="J845" s="14"/>
      <c r="K845" s="14"/>
      <c r="L845" s="14"/>
    </row>
    <row r="846" spans="2:12" ht="13.8" x14ac:dyDescent="0.3">
      <c r="B846" s="14"/>
      <c r="C846" s="14"/>
      <c r="D846" s="14"/>
      <c r="E846" s="14"/>
      <c r="F846" s="14"/>
      <c r="G846" s="14"/>
      <c r="H846" s="14"/>
      <c r="I846" s="14"/>
      <c r="J846" s="14"/>
      <c r="K846" s="14"/>
      <c r="L846" s="14"/>
    </row>
    <row r="847" spans="2:12" ht="13.8" x14ac:dyDescent="0.3">
      <c r="B847" s="14"/>
      <c r="C847" s="14"/>
      <c r="D847" s="14"/>
      <c r="E847" s="14"/>
      <c r="F847" s="14"/>
      <c r="G847" s="14"/>
      <c r="H847" s="14"/>
      <c r="I847" s="14"/>
      <c r="J847" s="14"/>
      <c r="K847" s="14"/>
      <c r="L847" s="14"/>
    </row>
    <row r="848" spans="2:12" ht="13.8" x14ac:dyDescent="0.3">
      <c r="B848" s="14"/>
      <c r="C848" s="14"/>
      <c r="D848" s="14"/>
      <c r="E848" s="14"/>
      <c r="F848" s="14"/>
      <c r="G848" s="14"/>
      <c r="H848" s="14"/>
      <c r="I848" s="14"/>
      <c r="J848" s="14"/>
      <c r="K848" s="14"/>
      <c r="L848" s="14"/>
    </row>
    <row r="849" spans="2:12" ht="13.8" x14ac:dyDescent="0.3">
      <c r="B849" s="14"/>
      <c r="C849" s="14"/>
      <c r="D849" s="14"/>
      <c r="E849" s="14"/>
      <c r="F849" s="14"/>
      <c r="G849" s="14"/>
      <c r="H849" s="14"/>
      <c r="I849" s="14"/>
      <c r="J849" s="14"/>
      <c r="K849" s="14"/>
      <c r="L849" s="14"/>
    </row>
    <row r="850" spans="2:12" ht="13.8" x14ac:dyDescent="0.3">
      <c r="B850" s="14"/>
      <c r="C850" s="14"/>
      <c r="D850" s="14"/>
      <c r="E850" s="14"/>
      <c r="F850" s="14"/>
      <c r="G850" s="14"/>
      <c r="H850" s="14"/>
      <c r="I850" s="14"/>
      <c r="J850" s="14"/>
      <c r="K850" s="14"/>
      <c r="L850" s="14"/>
    </row>
    <row r="851" spans="2:12" ht="13.8" x14ac:dyDescent="0.3">
      <c r="B851" s="14"/>
      <c r="C851" s="14"/>
      <c r="D851" s="14"/>
      <c r="E851" s="14"/>
      <c r="F851" s="14"/>
      <c r="G851" s="14"/>
      <c r="H851" s="14"/>
      <c r="I851" s="14"/>
      <c r="J851" s="14"/>
      <c r="K851" s="14"/>
      <c r="L851" s="14"/>
    </row>
    <row r="852" spans="2:12" ht="13.8" x14ac:dyDescent="0.3">
      <c r="B852" s="14"/>
      <c r="C852" s="14"/>
      <c r="D852" s="14"/>
      <c r="E852" s="14"/>
      <c r="F852" s="14"/>
      <c r="G852" s="14"/>
      <c r="H852" s="14"/>
      <c r="I852" s="14"/>
      <c r="J852" s="14"/>
      <c r="K852" s="14"/>
      <c r="L852" s="14"/>
    </row>
    <row r="853" spans="2:12" ht="13.8" x14ac:dyDescent="0.3">
      <c r="B853" s="14"/>
      <c r="C853" s="14"/>
      <c r="D853" s="14"/>
      <c r="E853" s="14"/>
      <c r="F853" s="14"/>
      <c r="G853" s="14"/>
      <c r="H853" s="14"/>
      <c r="I853" s="14"/>
      <c r="J853" s="14"/>
      <c r="K853" s="14"/>
      <c r="L853" s="14"/>
    </row>
    <row r="854" spans="2:12" ht="13.8" x14ac:dyDescent="0.3">
      <c r="B854" s="14"/>
      <c r="C854" s="14"/>
      <c r="D854" s="14"/>
      <c r="E854" s="14"/>
      <c r="F854" s="14"/>
      <c r="G854" s="14"/>
      <c r="H854" s="14"/>
      <c r="I854" s="14"/>
      <c r="J854" s="14"/>
      <c r="K854" s="14"/>
      <c r="L854" s="14"/>
    </row>
    <row r="855" spans="2:12" ht="13.8" x14ac:dyDescent="0.3">
      <c r="B855" s="14"/>
      <c r="C855" s="14"/>
      <c r="D855" s="14"/>
      <c r="E855" s="14"/>
      <c r="F855" s="14"/>
      <c r="G855" s="14"/>
      <c r="H855" s="14"/>
      <c r="I855" s="14"/>
      <c r="J855" s="14"/>
      <c r="K855" s="14"/>
      <c r="L855" s="14"/>
    </row>
    <row r="856" spans="2:12" ht="13.8" x14ac:dyDescent="0.3">
      <c r="B856" s="14"/>
      <c r="C856" s="14"/>
      <c r="D856" s="14"/>
      <c r="E856" s="14"/>
      <c r="F856" s="14"/>
      <c r="G856" s="14"/>
      <c r="H856" s="14"/>
      <c r="I856" s="14"/>
      <c r="J856" s="14"/>
      <c r="K856" s="14"/>
      <c r="L856" s="14"/>
    </row>
    <row r="857" spans="2:12" ht="13.8" x14ac:dyDescent="0.3">
      <c r="B857" s="14"/>
      <c r="C857" s="14"/>
      <c r="D857" s="14"/>
      <c r="E857" s="14"/>
      <c r="F857" s="14"/>
      <c r="G857" s="14"/>
      <c r="H857" s="14"/>
      <c r="I857" s="14"/>
      <c r="J857" s="14"/>
      <c r="K857" s="14"/>
      <c r="L857" s="14"/>
    </row>
    <row r="858" spans="2:12" ht="13.8" x14ac:dyDescent="0.3">
      <c r="B858" s="14"/>
      <c r="C858" s="14"/>
      <c r="D858" s="14"/>
      <c r="E858" s="14"/>
      <c r="F858" s="14"/>
      <c r="G858" s="14"/>
      <c r="H858" s="14"/>
      <c r="I858" s="14"/>
      <c r="J858" s="14"/>
      <c r="K858" s="14"/>
      <c r="L858" s="14"/>
    </row>
    <row r="859" spans="2:12" ht="13.8" x14ac:dyDescent="0.3">
      <c r="B859" s="14"/>
      <c r="C859" s="14"/>
      <c r="D859" s="14"/>
      <c r="E859" s="14"/>
      <c r="F859" s="14"/>
      <c r="G859" s="14"/>
      <c r="H859" s="14"/>
      <c r="I859" s="14"/>
      <c r="J859" s="14"/>
      <c r="K859" s="14"/>
      <c r="L859" s="14"/>
    </row>
    <row r="860" spans="2:12" ht="13.8" x14ac:dyDescent="0.3">
      <c r="B860" s="14"/>
      <c r="C860" s="14"/>
      <c r="D860" s="14"/>
      <c r="E860" s="14"/>
      <c r="F860" s="14"/>
      <c r="G860" s="14"/>
      <c r="H860" s="14"/>
      <c r="I860" s="14"/>
      <c r="J860" s="14"/>
      <c r="K860" s="14"/>
      <c r="L860" s="14"/>
    </row>
    <row r="861" spans="2:12" ht="13.8" x14ac:dyDescent="0.3">
      <c r="B861" s="14"/>
      <c r="C861" s="14"/>
      <c r="D861" s="14"/>
      <c r="E861" s="14"/>
      <c r="F861" s="14"/>
      <c r="G861" s="14"/>
      <c r="H861" s="14"/>
      <c r="I861" s="14"/>
      <c r="J861" s="14"/>
      <c r="K861" s="14"/>
      <c r="L861" s="14"/>
    </row>
    <row r="862" spans="2:12" ht="13.8" x14ac:dyDescent="0.3">
      <c r="B862" s="14"/>
      <c r="C862" s="14"/>
      <c r="D862" s="14"/>
      <c r="E862" s="14"/>
      <c r="F862" s="14"/>
      <c r="G862" s="14"/>
      <c r="H862" s="14"/>
      <c r="I862" s="14"/>
      <c r="J862" s="14"/>
      <c r="K862" s="14"/>
      <c r="L862" s="14"/>
    </row>
    <row r="863" spans="2:12" ht="13.8" x14ac:dyDescent="0.3">
      <c r="B863" s="14"/>
      <c r="C863" s="14"/>
      <c r="D863" s="14"/>
      <c r="E863" s="14"/>
      <c r="F863" s="14"/>
      <c r="G863" s="14"/>
      <c r="H863" s="14"/>
      <c r="I863" s="14"/>
      <c r="J863" s="14"/>
      <c r="K863" s="14"/>
      <c r="L863" s="14"/>
    </row>
    <row r="864" spans="2:12" ht="13.8" x14ac:dyDescent="0.3">
      <c r="B864" s="14"/>
      <c r="C864" s="14"/>
      <c r="D864" s="14"/>
      <c r="E864" s="14"/>
      <c r="F864" s="14"/>
      <c r="G864" s="14"/>
      <c r="H864" s="14"/>
      <c r="I864" s="14"/>
      <c r="J864" s="14"/>
      <c r="K864" s="14"/>
      <c r="L864" s="14"/>
    </row>
    <row r="865" spans="2:12" ht="13.8" x14ac:dyDescent="0.3">
      <c r="B865" s="14"/>
      <c r="C865" s="14"/>
      <c r="D865" s="14"/>
      <c r="E865" s="14"/>
      <c r="F865" s="14"/>
      <c r="G865" s="14"/>
      <c r="H865" s="14"/>
      <c r="I865" s="14"/>
      <c r="J865" s="14"/>
      <c r="K865" s="14"/>
      <c r="L865" s="14"/>
    </row>
    <row r="866" spans="2:12" ht="13.8" x14ac:dyDescent="0.3">
      <c r="B866" s="14"/>
      <c r="C866" s="14"/>
      <c r="D866" s="14"/>
      <c r="E866" s="14"/>
      <c r="F866" s="14"/>
      <c r="G866" s="14"/>
      <c r="H866" s="14"/>
      <c r="I866" s="14"/>
      <c r="J866" s="14"/>
      <c r="K866" s="14"/>
      <c r="L866" s="14"/>
    </row>
    <row r="867" spans="2:12" ht="13.8" x14ac:dyDescent="0.3">
      <c r="B867" s="14"/>
      <c r="C867" s="14"/>
      <c r="D867" s="14"/>
      <c r="E867" s="14"/>
      <c r="F867" s="14"/>
      <c r="G867" s="14"/>
      <c r="H867" s="14"/>
      <c r="I867" s="14"/>
      <c r="J867" s="14"/>
      <c r="K867" s="14"/>
      <c r="L867" s="14"/>
    </row>
    <row r="868" spans="2:12" ht="13.8" x14ac:dyDescent="0.3">
      <c r="B868" s="14"/>
      <c r="C868" s="14"/>
      <c r="D868" s="14"/>
      <c r="E868" s="14"/>
      <c r="F868" s="14"/>
      <c r="G868" s="14"/>
      <c r="H868" s="14"/>
      <c r="I868" s="14"/>
      <c r="J868" s="14"/>
      <c r="K868" s="14"/>
      <c r="L868" s="14"/>
    </row>
    <row r="869" spans="2:12" ht="13.8" x14ac:dyDescent="0.3">
      <c r="B869" s="14"/>
      <c r="C869" s="14"/>
      <c r="D869" s="14"/>
      <c r="E869" s="14"/>
      <c r="F869" s="14"/>
      <c r="G869" s="14"/>
      <c r="H869" s="14"/>
      <c r="I869" s="14"/>
      <c r="J869" s="14"/>
      <c r="K869" s="14"/>
      <c r="L869" s="14"/>
    </row>
    <row r="870" spans="2:12" ht="13.8" x14ac:dyDescent="0.3">
      <c r="B870" s="14"/>
      <c r="C870" s="14"/>
      <c r="D870" s="14"/>
      <c r="E870" s="14"/>
      <c r="F870" s="14"/>
      <c r="G870" s="14"/>
      <c r="H870" s="14"/>
      <c r="I870" s="14"/>
      <c r="J870" s="14"/>
      <c r="K870" s="14"/>
      <c r="L870" s="14"/>
    </row>
    <row r="871" spans="2:12" ht="13.8" x14ac:dyDescent="0.3">
      <c r="B871" s="14"/>
      <c r="C871" s="14"/>
      <c r="D871" s="14"/>
      <c r="E871" s="14"/>
      <c r="F871" s="14"/>
      <c r="G871" s="14"/>
      <c r="H871" s="14"/>
      <c r="I871" s="14"/>
      <c r="J871" s="14"/>
      <c r="K871" s="14"/>
      <c r="L871" s="14"/>
    </row>
    <row r="872" spans="2:12" ht="13.8" x14ac:dyDescent="0.3">
      <c r="B872" s="14"/>
      <c r="C872" s="14"/>
      <c r="D872" s="14"/>
      <c r="E872" s="14"/>
      <c r="F872" s="14"/>
      <c r="G872" s="14"/>
      <c r="H872" s="14"/>
      <c r="I872" s="14"/>
      <c r="J872" s="14"/>
      <c r="K872" s="14"/>
      <c r="L872" s="14"/>
    </row>
    <row r="873" spans="2:12" ht="13.8" x14ac:dyDescent="0.3">
      <c r="B873" s="14"/>
      <c r="C873" s="14"/>
      <c r="D873" s="14"/>
      <c r="E873" s="14"/>
      <c r="F873" s="14"/>
      <c r="G873" s="14"/>
      <c r="H873" s="14"/>
      <c r="I873" s="14"/>
      <c r="J873" s="14"/>
      <c r="K873" s="14"/>
      <c r="L873" s="14"/>
    </row>
    <row r="874" spans="2:12" ht="13.8" x14ac:dyDescent="0.3">
      <c r="B874" s="14"/>
      <c r="C874" s="14"/>
      <c r="D874" s="14"/>
      <c r="E874" s="14"/>
      <c r="F874" s="14"/>
      <c r="G874" s="14"/>
      <c r="H874" s="14"/>
      <c r="I874" s="14"/>
      <c r="J874" s="14"/>
      <c r="K874" s="14"/>
      <c r="L874" s="14"/>
    </row>
    <row r="875" spans="2:12" ht="13.8" x14ac:dyDescent="0.3">
      <c r="B875" s="14"/>
      <c r="C875" s="14"/>
      <c r="D875" s="14"/>
      <c r="E875" s="14"/>
      <c r="F875" s="14"/>
      <c r="G875" s="14"/>
      <c r="H875" s="14"/>
      <c r="I875" s="14"/>
      <c r="J875" s="14"/>
      <c r="K875" s="14"/>
      <c r="L875" s="14"/>
    </row>
    <row r="876" spans="2:12" ht="13.8" x14ac:dyDescent="0.3">
      <c r="B876" s="14"/>
      <c r="C876" s="14"/>
      <c r="D876" s="14"/>
      <c r="E876" s="14"/>
      <c r="F876" s="14"/>
      <c r="G876" s="14"/>
      <c r="H876" s="14"/>
      <c r="I876" s="14"/>
      <c r="J876" s="14"/>
      <c r="K876" s="14"/>
      <c r="L876" s="14"/>
    </row>
    <row r="877" spans="2:12" ht="13.8" x14ac:dyDescent="0.3">
      <c r="B877" s="14"/>
      <c r="C877" s="14"/>
      <c r="D877" s="14"/>
      <c r="E877" s="14"/>
      <c r="F877" s="14"/>
      <c r="G877" s="14"/>
      <c r="H877" s="14"/>
      <c r="I877" s="14"/>
      <c r="J877" s="14"/>
      <c r="K877" s="14"/>
      <c r="L877" s="14"/>
    </row>
    <row r="878" spans="2:12" ht="13.8" x14ac:dyDescent="0.3">
      <c r="B878" s="14"/>
      <c r="C878" s="14"/>
      <c r="D878" s="14"/>
      <c r="E878" s="14"/>
      <c r="F878" s="14"/>
      <c r="G878" s="14"/>
      <c r="H878" s="14"/>
      <c r="I878" s="14"/>
      <c r="J878" s="14"/>
      <c r="K878" s="14"/>
      <c r="L878" s="14"/>
    </row>
    <row r="879" spans="2:12" ht="13.8" x14ac:dyDescent="0.3">
      <c r="B879" s="14"/>
      <c r="C879" s="14"/>
      <c r="D879" s="14"/>
      <c r="E879" s="14"/>
      <c r="F879" s="14"/>
      <c r="G879" s="14"/>
      <c r="H879" s="14"/>
      <c r="I879" s="14"/>
      <c r="J879" s="14"/>
      <c r="K879" s="14"/>
      <c r="L879" s="14"/>
    </row>
    <row r="880" spans="2:12" ht="13.8" x14ac:dyDescent="0.3">
      <c r="B880" s="14"/>
      <c r="C880" s="14"/>
      <c r="D880" s="14"/>
      <c r="E880" s="14"/>
      <c r="F880" s="14"/>
      <c r="G880" s="14"/>
      <c r="H880" s="14"/>
      <c r="I880" s="14"/>
      <c r="J880" s="14"/>
      <c r="K880" s="14"/>
      <c r="L880" s="14"/>
    </row>
    <row r="881" spans="2:12" ht="13.8" x14ac:dyDescent="0.3">
      <c r="B881" s="14"/>
      <c r="C881" s="14"/>
      <c r="D881" s="14"/>
      <c r="E881" s="14"/>
      <c r="F881" s="14"/>
      <c r="G881" s="14"/>
      <c r="H881" s="14"/>
      <c r="I881" s="14"/>
      <c r="J881" s="14"/>
      <c r="K881" s="14"/>
      <c r="L881" s="14"/>
    </row>
    <row r="882" spans="2:12" ht="13.8" x14ac:dyDescent="0.3">
      <c r="B882" s="14"/>
      <c r="C882" s="14"/>
      <c r="D882" s="14"/>
      <c r="E882" s="14"/>
      <c r="F882" s="14"/>
      <c r="G882" s="14"/>
      <c r="H882" s="14"/>
      <c r="I882" s="14"/>
      <c r="J882" s="14"/>
      <c r="K882" s="14"/>
      <c r="L882" s="14"/>
    </row>
    <row r="883" spans="2:12" ht="13.8" x14ac:dyDescent="0.3">
      <c r="B883" s="14"/>
      <c r="C883" s="14"/>
      <c r="D883" s="14"/>
      <c r="E883" s="14"/>
      <c r="F883" s="14"/>
      <c r="G883" s="14"/>
      <c r="H883" s="14"/>
      <c r="I883" s="14"/>
      <c r="J883" s="14"/>
      <c r="K883" s="14"/>
      <c r="L883" s="14"/>
    </row>
    <row r="884" spans="2:12" ht="13.8" x14ac:dyDescent="0.3">
      <c r="B884" s="14"/>
      <c r="C884" s="14"/>
      <c r="D884" s="14"/>
      <c r="E884" s="14"/>
      <c r="F884" s="14"/>
      <c r="G884" s="14"/>
      <c r="H884" s="14"/>
      <c r="I884" s="14"/>
      <c r="J884" s="14"/>
      <c r="K884" s="14"/>
      <c r="L884" s="14"/>
    </row>
    <row r="885" spans="2:12" ht="13.8" x14ac:dyDescent="0.3">
      <c r="B885" s="14"/>
      <c r="C885" s="14"/>
      <c r="D885" s="14"/>
      <c r="E885" s="14"/>
      <c r="F885" s="14"/>
      <c r="G885" s="14"/>
      <c r="H885" s="14"/>
      <c r="I885" s="14"/>
      <c r="J885" s="14"/>
      <c r="K885" s="14"/>
      <c r="L885" s="14"/>
    </row>
    <row r="886" spans="2:12" ht="13.8" x14ac:dyDescent="0.3">
      <c r="B886" s="14"/>
      <c r="C886" s="14"/>
      <c r="D886" s="14"/>
      <c r="E886" s="14"/>
      <c r="F886" s="14"/>
      <c r="G886" s="14"/>
      <c r="H886" s="14"/>
      <c r="I886" s="14"/>
      <c r="J886" s="14"/>
      <c r="K886" s="14"/>
      <c r="L886" s="14"/>
    </row>
    <row r="887" spans="2:12" ht="13.8" x14ac:dyDescent="0.3">
      <c r="B887" s="14"/>
      <c r="C887" s="14"/>
      <c r="D887" s="14"/>
      <c r="E887" s="14"/>
      <c r="F887" s="14"/>
      <c r="G887" s="14"/>
      <c r="H887" s="14"/>
      <c r="I887" s="14"/>
      <c r="J887" s="14"/>
      <c r="K887" s="14"/>
      <c r="L887" s="14"/>
    </row>
    <row r="888" spans="2:12" ht="13.8" x14ac:dyDescent="0.3">
      <c r="B888" s="14"/>
      <c r="C888" s="14"/>
      <c r="D888" s="14"/>
      <c r="E888" s="14"/>
      <c r="F888" s="14"/>
      <c r="G888" s="14"/>
      <c r="H888" s="14"/>
      <c r="I888" s="14"/>
      <c r="J888" s="14"/>
      <c r="K888" s="14"/>
      <c r="L888" s="14"/>
    </row>
    <row r="889" spans="2:12" ht="13.8" x14ac:dyDescent="0.3">
      <c r="B889" s="14"/>
      <c r="C889" s="14"/>
      <c r="D889" s="14"/>
      <c r="E889" s="14"/>
      <c r="F889" s="14"/>
      <c r="G889" s="14"/>
      <c r="H889" s="14"/>
      <c r="I889" s="14"/>
      <c r="J889" s="14"/>
      <c r="K889" s="14"/>
      <c r="L889" s="14"/>
    </row>
    <row r="890" spans="2:12" ht="13.8" x14ac:dyDescent="0.3">
      <c r="B890" s="14"/>
      <c r="C890" s="14"/>
      <c r="D890" s="14"/>
      <c r="E890" s="14"/>
      <c r="F890" s="14"/>
      <c r="G890" s="14"/>
      <c r="H890" s="14"/>
      <c r="I890" s="14"/>
      <c r="J890" s="14"/>
      <c r="K890" s="14"/>
      <c r="L890" s="14"/>
    </row>
    <row r="891" spans="2:12" ht="13.8" x14ac:dyDescent="0.3">
      <c r="B891" s="14"/>
      <c r="C891" s="14"/>
      <c r="D891" s="14"/>
      <c r="E891" s="14"/>
      <c r="F891" s="14"/>
      <c r="G891" s="14"/>
      <c r="H891" s="14"/>
      <c r="I891" s="14"/>
      <c r="J891" s="14"/>
      <c r="K891" s="14"/>
      <c r="L891" s="14"/>
    </row>
    <row r="892" spans="2:12" ht="13.8" x14ac:dyDescent="0.3">
      <c r="B892" s="14"/>
      <c r="C892" s="14"/>
      <c r="D892" s="14"/>
      <c r="E892" s="14"/>
      <c r="F892" s="14"/>
      <c r="G892" s="14"/>
      <c r="H892" s="14"/>
      <c r="I892" s="14"/>
      <c r="J892" s="14"/>
      <c r="K892" s="14"/>
      <c r="L892" s="14"/>
    </row>
    <row r="893" spans="2:12" ht="13.8" x14ac:dyDescent="0.3">
      <c r="B893" s="14"/>
      <c r="C893" s="14"/>
      <c r="D893" s="14"/>
      <c r="E893" s="14"/>
      <c r="F893" s="14"/>
      <c r="G893" s="14"/>
      <c r="H893" s="14"/>
      <c r="I893" s="14"/>
      <c r="J893" s="14"/>
      <c r="K893" s="14"/>
      <c r="L893" s="14"/>
    </row>
    <row r="894" spans="2:12" ht="13.8" x14ac:dyDescent="0.3">
      <c r="B894" s="14"/>
      <c r="C894" s="14"/>
      <c r="D894" s="14"/>
      <c r="E894" s="14"/>
      <c r="F894" s="14"/>
      <c r="G894" s="14"/>
      <c r="H894" s="14"/>
      <c r="I894" s="14"/>
      <c r="J894" s="14"/>
      <c r="K894" s="14"/>
      <c r="L894" s="14"/>
    </row>
    <row r="895" spans="2:12" ht="13.8" x14ac:dyDescent="0.3">
      <c r="B895" s="14"/>
      <c r="C895" s="14"/>
      <c r="D895" s="14"/>
      <c r="E895" s="14"/>
      <c r="F895" s="14"/>
      <c r="G895" s="14"/>
      <c r="H895" s="14"/>
      <c r="I895" s="14"/>
      <c r="J895" s="14"/>
      <c r="K895" s="14"/>
      <c r="L895" s="14"/>
    </row>
    <row r="896" spans="2:12" ht="13.8" x14ac:dyDescent="0.3">
      <c r="B896" s="14"/>
      <c r="C896" s="14"/>
      <c r="D896" s="14"/>
      <c r="E896" s="14"/>
      <c r="F896" s="14"/>
      <c r="G896" s="14"/>
      <c r="H896" s="14"/>
      <c r="I896" s="14"/>
      <c r="J896" s="14"/>
      <c r="K896" s="14"/>
      <c r="L896" s="14"/>
    </row>
    <row r="897" spans="2:12" ht="13.8" x14ac:dyDescent="0.3">
      <c r="B897" s="14"/>
      <c r="C897" s="14"/>
      <c r="D897" s="14"/>
      <c r="E897" s="14"/>
      <c r="F897" s="14"/>
      <c r="G897" s="14"/>
      <c r="H897" s="14"/>
      <c r="I897" s="14"/>
      <c r="J897" s="14"/>
      <c r="K897" s="14"/>
      <c r="L897" s="14"/>
    </row>
    <row r="898" spans="2:12" ht="13.8" x14ac:dyDescent="0.3">
      <c r="B898" s="14"/>
      <c r="C898" s="14"/>
      <c r="D898" s="14"/>
      <c r="E898" s="14"/>
      <c r="F898" s="14"/>
      <c r="G898" s="14"/>
      <c r="H898" s="14"/>
      <c r="I898" s="14"/>
      <c r="J898" s="14"/>
      <c r="K898" s="14"/>
      <c r="L898" s="14"/>
    </row>
    <row r="899" spans="2:12" ht="13.8" x14ac:dyDescent="0.3">
      <c r="B899" s="14"/>
      <c r="C899" s="14"/>
      <c r="D899" s="14"/>
      <c r="E899" s="14"/>
      <c r="F899" s="14"/>
      <c r="G899" s="14"/>
      <c r="H899" s="14"/>
      <c r="I899" s="14"/>
      <c r="J899" s="14"/>
      <c r="K899" s="14"/>
      <c r="L899" s="14"/>
    </row>
    <row r="900" spans="2:12" ht="13.8" x14ac:dyDescent="0.3">
      <c r="B900" s="14"/>
      <c r="C900" s="14"/>
      <c r="D900" s="14"/>
      <c r="E900" s="14"/>
      <c r="F900" s="14"/>
      <c r="G900" s="14"/>
      <c r="H900" s="14"/>
      <c r="I900" s="14"/>
      <c r="J900" s="14"/>
      <c r="K900" s="14"/>
      <c r="L900" s="14"/>
    </row>
    <row r="901" spans="2:12" ht="13.8" x14ac:dyDescent="0.3">
      <c r="B901" s="14"/>
      <c r="C901" s="14"/>
      <c r="D901" s="14"/>
      <c r="E901" s="14"/>
      <c r="F901" s="14"/>
      <c r="G901" s="14"/>
      <c r="H901" s="14"/>
      <c r="I901" s="14"/>
      <c r="J901" s="14"/>
      <c r="K901" s="14"/>
      <c r="L901" s="14"/>
    </row>
    <row r="902" spans="2:12" ht="13.8" x14ac:dyDescent="0.3">
      <c r="B902" s="14"/>
      <c r="C902" s="14"/>
      <c r="D902" s="14"/>
      <c r="E902" s="14"/>
      <c r="F902" s="14"/>
      <c r="G902" s="14"/>
      <c r="H902" s="14"/>
      <c r="I902" s="14"/>
      <c r="J902" s="14"/>
      <c r="K902" s="14"/>
      <c r="L902" s="14"/>
    </row>
    <row r="903" spans="2:12" ht="13.8" x14ac:dyDescent="0.3">
      <c r="B903" s="14"/>
      <c r="C903" s="14"/>
      <c r="D903" s="14"/>
      <c r="E903" s="14"/>
      <c r="F903" s="14"/>
      <c r="G903" s="14"/>
      <c r="H903" s="14"/>
      <c r="I903" s="14"/>
      <c r="J903" s="14"/>
      <c r="K903" s="14"/>
      <c r="L903" s="14"/>
    </row>
    <row r="904" spans="2:12" ht="13.8" x14ac:dyDescent="0.3">
      <c r="B904" s="14"/>
      <c r="C904" s="14"/>
      <c r="D904" s="14"/>
      <c r="E904" s="14"/>
      <c r="F904" s="14"/>
      <c r="G904" s="14"/>
      <c r="H904" s="14"/>
      <c r="I904" s="14"/>
      <c r="J904" s="14"/>
      <c r="K904" s="14"/>
      <c r="L904" s="14"/>
    </row>
    <row r="905" spans="2:12" ht="13.8" x14ac:dyDescent="0.3">
      <c r="B905" s="14"/>
      <c r="C905" s="14"/>
      <c r="D905" s="14"/>
      <c r="E905" s="14"/>
      <c r="F905" s="14"/>
      <c r="G905" s="14"/>
      <c r="H905" s="14"/>
      <c r="I905" s="14"/>
      <c r="J905" s="14"/>
      <c r="K905" s="14"/>
      <c r="L905" s="14"/>
    </row>
    <row r="906" spans="2:12" ht="13.8" x14ac:dyDescent="0.3">
      <c r="B906" s="14"/>
      <c r="C906" s="14"/>
      <c r="D906" s="14"/>
      <c r="E906" s="14"/>
      <c r="F906" s="14"/>
      <c r="G906" s="14"/>
      <c r="H906" s="14"/>
      <c r="I906" s="14"/>
      <c r="J906" s="14"/>
      <c r="K906" s="14"/>
      <c r="L906" s="14"/>
    </row>
    <row r="907" spans="2:12" ht="13.8" x14ac:dyDescent="0.3">
      <c r="B907" s="14"/>
      <c r="C907" s="14"/>
      <c r="D907" s="14"/>
      <c r="E907" s="14"/>
      <c r="F907" s="14"/>
      <c r="G907" s="14"/>
      <c r="H907" s="14"/>
      <c r="I907" s="14"/>
      <c r="J907" s="14"/>
      <c r="K907" s="14"/>
      <c r="L907" s="14"/>
    </row>
    <row r="908" spans="2:12" ht="13.8" x14ac:dyDescent="0.3">
      <c r="B908" s="14"/>
      <c r="C908" s="14"/>
      <c r="D908" s="14"/>
      <c r="E908" s="14"/>
      <c r="F908" s="14"/>
      <c r="G908" s="14"/>
      <c r="H908" s="14"/>
      <c r="I908" s="14"/>
      <c r="J908" s="14"/>
      <c r="K908" s="14"/>
      <c r="L908" s="14"/>
    </row>
    <row r="909" spans="2:12" ht="13.8" x14ac:dyDescent="0.3">
      <c r="B909" s="14"/>
      <c r="C909" s="14"/>
      <c r="D909" s="14"/>
      <c r="E909" s="14"/>
      <c r="F909" s="14"/>
      <c r="G909" s="14"/>
      <c r="H909" s="14"/>
      <c r="I909" s="14"/>
      <c r="J909" s="14"/>
      <c r="K909" s="14"/>
      <c r="L909" s="14"/>
    </row>
    <row r="910" spans="2:12" ht="13.8" x14ac:dyDescent="0.3">
      <c r="B910" s="14"/>
      <c r="C910" s="14"/>
      <c r="D910" s="14"/>
      <c r="E910" s="14"/>
      <c r="F910" s="14"/>
      <c r="G910" s="14"/>
      <c r="H910" s="14"/>
      <c r="I910" s="14"/>
      <c r="J910" s="14"/>
      <c r="K910" s="14"/>
      <c r="L910" s="14"/>
    </row>
    <row r="911" spans="2:12" ht="13.8" x14ac:dyDescent="0.3">
      <c r="B911" s="14"/>
      <c r="C911" s="14"/>
      <c r="D911" s="14"/>
      <c r="E911" s="14"/>
      <c r="F911" s="14"/>
      <c r="G911" s="14"/>
      <c r="H911" s="14"/>
      <c r="I911" s="14"/>
      <c r="J911" s="14"/>
      <c r="K911" s="14"/>
      <c r="L911" s="14"/>
    </row>
    <row r="912" spans="2:12" ht="13.8" x14ac:dyDescent="0.3">
      <c r="B912" s="14"/>
      <c r="C912" s="14"/>
      <c r="D912" s="14"/>
      <c r="E912" s="14"/>
      <c r="F912" s="14"/>
      <c r="G912" s="14"/>
      <c r="H912" s="14"/>
      <c r="I912" s="14"/>
      <c r="J912" s="14"/>
      <c r="K912" s="14"/>
      <c r="L912" s="14"/>
    </row>
    <row r="913" spans="2:12" ht="13.8" x14ac:dyDescent="0.3">
      <c r="B913" s="14"/>
      <c r="C913" s="14"/>
      <c r="D913" s="14"/>
      <c r="E913" s="14"/>
      <c r="F913" s="14"/>
      <c r="G913" s="14"/>
      <c r="H913" s="14"/>
      <c r="I913" s="14"/>
      <c r="J913" s="14"/>
      <c r="K913" s="14"/>
      <c r="L913" s="14"/>
    </row>
    <row r="914" spans="2:12" ht="13.8" x14ac:dyDescent="0.3">
      <c r="B914" s="14"/>
      <c r="C914" s="14"/>
      <c r="D914" s="14"/>
      <c r="E914" s="14"/>
      <c r="F914" s="14"/>
      <c r="G914" s="14"/>
      <c r="H914" s="14"/>
      <c r="I914" s="14"/>
      <c r="J914" s="14"/>
      <c r="K914" s="14"/>
      <c r="L914" s="14"/>
    </row>
    <row r="915" spans="2:12" ht="13.8" x14ac:dyDescent="0.3">
      <c r="B915" s="14"/>
      <c r="C915" s="14"/>
      <c r="D915" s="14"/>
      <c r="E915" s="14"/>
      <c r="F915" s="14"/>
      <c r="G915" s="14"/>
      <c r="H915" s="14"/>
      <c r="I915" s="14"/>
      <c r="J915" s="14"/>
      <c r="K915" s="14"/>
      <c r="L915" s="14"/>
    </row>
    <row r="916" spans="2:12" ht="13.8" x14ac:dyDescent="0.3">
      <c r="B916" s="14"/>
      <c r="C916" s="14"/>
      <c r="D916" s="14"/>
      <c r="E916" s="14"/>
      <c r="F916" s="14"/>
      <c r="G916" s="14"/>
      <c r="H916" s="14"/>
      <c r="I916" s="14"/>
      <c r="J916" s="14"/>
      <c r="K916" s="14"/>
      <c r="L916" s="14"/>
    </row>
    <row r="917" spans="2:12" ht="13.8" x14ac:dyDescent="0.3">
      <c r="B917" s="14"/>
      <c r="C917" s="14"/>
      <c r="D917" s="14"/>
      <c r="E917" s="14"/>
      <c r="F917" s="14"/>
      <c r="G917" s="14"/>
      <c r="H917" s="14"/>
      <c r="I917" s="14"/>
      <c r="J917" s="14"/>
      <c r="K917" s="14"/>
      <c r="L917" s="14"/>
    </row>
    <row r="918" spans="2:12" ht="13.8" x14ac:dyDescent="0.3">
      <c r="B918" s="14"/>
      <c r="C918" s="14"/>
      <c r="D918" s="14"/>
      <c r="E918" s="14"/>
      <c r="F918" s="14"/>
      <c r="G918" s="14"/>
      <c r="H918" s="14"/>
      <c r="I918" s="14"/>
      <c r="J918" s="14"/>
      <c r="K918" s="14"/>
      <c r="L918" s="14"/>
    </row>
    <row r="919" spans="2:12" ht="13.8" x14ac:dyDescent="0.3">
      <c r="B919" s="14"/>
      <c r="C919" s="14"/>
      <c r="D919" s="14"/>
      <c r="E919" s="14"/>
      <c r="F919" s="14"/>
      <c r="G919" s="14"/>
      <c r="H919" s="14"/>
      <c r="I919" s="14"/>
      <c r="J919" s="14"/>
      <c r="K919" s="14"/>
      <c r="L919" s="14"/>
    </row>
    <row r="920" spans="2:12" ht="13.8" x14ac:dyDescent="0.3">
      <c r="B920" s="14"/>
      <c r="C920" s="14"/>
      <c r="D920" s="14"/>
      <c r="E920" s="14"/>
      <c r="F920" s="14"/>
      <c r="G920" s="14"/>
      <c r="H920" s="14"/>
      <c r="I920" s="14"/>
      <c r="J920" s="14"/>
      <c r="K920" s="14"/>
      <c r="L920" s="14"/>
    </row>
    <row r="921" spans="2:12" ht="13.8" x14ac:dyDescent="0.3">
      <c r="B921" s="14"/>
      <c r="C921" s="14"/>
      <c r="D921" s="14"/>
      <c r="E921" s="14"/>
      <c r="F921" s="14"/>
      <c r="G921" s="14"/>
      <c r="H921" s="14"/>
      <c r="I921" s="14"/>
      <c r="J921" s="14"/>
      <c r="K921" s="14"/>
      <c r="L921" s="14"/>
    </row>
    <row r="922" spans="2:12" ht="13.8" x14ac:dyDescent="0.3">
      <c r="B922" s="14"/>
      <c r="C922" s="14"/>
      <c r="D922" s="14"/>
      <c r="E922" s="14"/>
      <c r="F922" s="14"/>
      <c r="G922" s="14"/>
      <c r="H922" s="14"/>
      <c r="I922" s="14"/>
      <c r="J922" s="14"/>
      <c r="K922" s="14"/>
      <c r="L922" s="14"/>
    </row>
    <row r="923" spans="2:12" ht="13.8" x14ac:dyDescent="0.3">
      <c r="B923" s="14"/>
      <c r="C923" s="14"/>
      <c r="D923" s="14"/>
      <c r="E923" s="14"/>
      <c r="F923" s="14"/>
      <c r="G923" s="14"/>
      <c r="H923" s="14"/>
      <c r="I923" s="14"/>
      <c r="J923" s="14"/>
      <c r="K923" s="14"/>
      <c r="L923" s="14"/>
    </row>
    <row r="924" spans="2:12" ht="13.8" x14ac:dyDescent="0.3">
      <c r="B924" s="14"/>
      <c r="C924" s="14"/>
      <c r="D924" s="14"/>
      <c r="E924" s="14"/>
      <c r="F924" s="14"/>
      <c r="G924" s="14"/>
      <c r="H924" s="14"/>
      <c r="I924" s="14"/>
      <c r="J924" s="14"/>
      <c r="K924" s="14"/>
      <c r="L924" s="14"/>
    </row>
    <row r="925" spans="2:12" ht="13.8" x14ac:dyDescent="0.3">
      <c r="B925" s="14"/>
      <c r="C925" s="14"/>
      <c r="D925" s="14"/>
      <c r="E925" s="14"/>
      <c r="F925" s="14"/>
      <c r="G925" s="14"/>
      <c r="H925" s="14"/>
      <c r="I925" s="14"/>
      <c r="J925" s="14"/>
      <c r="K925" s="14"/>
      <c r="L925" s="14"/>
    </row>
    <row r="926" spans="2:12" ht="13.8" x14ac:dyDescent="0.3">
      <c r="B926" s="14"/>
      <c r="C926" s="14"/>
      <c r="D926" s="14"/>
      <c r="E926" s="14"/>
      <c r="F926" s="14"/>
      <c r="G926" s="14"/>
      <c r="H926" s="14"/>
      <c r="I926" s="14"/>
      <c r="J926" s="14"/>
      <c r="K926" s="14"/>
      <c r="L926" s="14"/>
    </row>
    <row r="927" spans="2:12" ht="13.8" x14ac:dyDescent="0.3">
      <c r="B927" s="14"/>
      <c r="C927" s="14"/>
      <c r="D927" s="14"/>
      <c r="E927" s="14"/>
      <c r="F927" s="14"/>
      <c r="G927" s="14"/>
      <c r="H927" s="14"/>
      <c r="I927" s="14"/>
      <c r="J927" s="14"/>
      <c r="K927" s="14"/>
      <c r="L927" s="14"/>
    </row>
    <row r="928" spans="2:12" ht="13.8" x14ac:dyDescent="0.3">
      <c r="B928" s="14"/>
      <c r="C928" s="14"/>
      <c r="D928" s="14"/>
      <c r="E928" s="14"/>
      <c r="F928" s="14"/>
      <c r="G928" s="14"/>
      <c r="H928" s="14"/>
      <c r="I928" s="14"/>
      <c r="J928" s="14"/>
      <c r="K928" s="14"/>
      <c r="L928" s="14"/>
    </row>
    <row r="929" spans="2:12" ht="13.8" x14ac:dyDescent="0.3">
      <c r="B929" s="14"/>
      <c r="C929" s="14"/>
      <c r="D929" s="14"/>
      <c r="E929" s="14"/>
      <c r="F929" s="14"/>
      <c r="G929" s="14"/>
      <c r="H929" s="14"/>
      <c r="I929" s="14"/>
      <c r="J929" s="14"/>
      <c r="K929" s="14"/>
      <c r="L929" s="14"/>
    </row>
    <row r="930" spans="2:12" ht="13.8" x14ac:dyDescent="0.3">
      <c r="B930" s="14"/>
      <c r="C930" s="14"/>
      <c r="D930" s="14"/>
      <c r="E930" s="14"/>
      <c r="F930" s="14"/>
      <c r="G930" s="14"/>
      <c r="H930" s="14"/>
      <c r="I930" s="14"/>
      <c r="J930" s="14"/>
      <c r="K930" s="14"/>
      <c r="L930" s="14"/>
    </row>
    <row r="931" spans="2:12" ht="13.8" x14ac:dyDescent="0.3">
      <c r="B931" s="14"/>
      <c r="C931" s="14"/>
      <c r="D931" s="14"/>
      <c r="E931" s="14"/>
      <c r="F931" s="14"/>
      <c r="G931" s="14"/>
      <c r="H931" s="14"/>
      <c r="I931" s="14"/>
      <c r="J931" s="14"/>
      <c r="K931" s="14"/>
      <c r="L931" s="14"/>
    </row>
    <row r="932" spans="2:12" ht="13.8" x14ac:dyDescent="0.3">
      <c r="B932" s="14"/>
      <c r="C932" s="14"/>
      <c r="D932" s="14"/>
      <c r="E932" s="14"/>
      <c r="F932" s="14"/>
      <c r="G932" s="14"/>
      <c r="H932" s="14"/>
      <c r="I932" s="14"/>
      <c r="J932" s="14"/>
      <c r="K932" s="14"/>
      <c r="L932" s="14"/>
    </row>
    <row r="933" spans="2:12" ht="13.8" x14ac:dyDescent="0.3">
      <c r="B933" s="14"/>
      <c r="C933" s="14"/>
      <c r="D933" s="14"/>
      <c r="E933" s="14"/>
      <c r="F933" s="14"/>
      <c r="G933" s="14"/>
      <c r="H933" s="14"/>
      <c r="I933" s="14"/>
      <c r="J933" s="14"/>
      <c r="K933" s="14"/>
      <c r="L933" s="14"/>
    </row>
    <row r="934" spans="2:12" ht="13.8" x14ac:dyDescent="0.3">
      <c r="B934" s="14"/>
      <c r="C934" s="14"/>
      <c r="D934" s="14"/>
      <c r="E934" s="14"/>
      <c r="F934" s="14"/>
      <c r="G934" s="14"/>
      <c r="H934" s="14"/>
      <c r="I934" s="14"/>
      <c r="J934" s="14"/>
      <c r="K934" s="14"/>
      <c r="L934" s="14"/>
    </row>
    <row r="935" spans="2:12" ht="13.8" x14ac:dyDescent="0.3">
      <c r="B935" s="14"/>
      <c r="C935" s="14"/>
      <c r="D935" s="14"/>
      <c r="E935" s="14"/>
      <c r="F935" s="14"/>
      <c r="G935" s="14"/>
      <c r="H935" s="14"/>
      <c r="I935" s="14"/>
      <c r="J935" s="14"/>
      <c r="K935" s="14"/>
      <c r="L935" s="14"/>
    </row>
    <row r="936" spans="2:12" ht="13.8" x14ac:dyDescent="0.3">
      <c r="B936" s="14"/>
      <c r="C936" s="14"/>
      <c r="D936" s="14"/>
      <c r="E936" s="14"/>
      <c r="F936" s="14"/>
      <c r="G936" s="14"/>
      <c r="H936" s="14"/>
      <c r="I936" s="14"/>
      <c r="J936" s="14"/>
      <c r="K936" s="14"/>
      <c r="L936" s="14"/>
    </row>
    <row r="937" spans="2:12" ht="13.8" x14ac:dyDescent="0.3">
      <c r="B937" s="14"/>
      <c r="C937" s="14"/>
      <c r="D937" s="14"/>
      <c r="E937" s="14"/>
      <c r="F937" s="14"/>
      <c r="G937" s="14"/>
      <c r="H937" s="14"/>
      <c r="I937" s="14"/>
      <c r="J937" s="14"/>
      <c r="K937" s="14"/>
      <c r="L937" s="14"/>
    </row>
    <row r="938" spans="2:12" ht="13.8" x14ac:dyDescent="0.3">
      <c r="B938" s="14"/>
      <c r="C938" s="14"/>
      <c r="D938" s="14"/>
      <c r="E938" s="14"/>
      <c r="F938" s="14"/>
      <c r="G938" s="14"/>
      <c r="H938" s="14"/>
      <c r="I938" s="14"/>
      <c r="J938" s="14"/>
      <c r="K938" s="14"/>
      <c r="L938" s="14"/>
    </row>
    <row r="939" spans="2:12" ht="13.8" x14ac:dyDescent="0.3">
      <c r="B939" s="14"/>
      <c r="C939" s="14"/>
      <c r="D939" s="14"/>
      <c r="E939" s="14"/>
      <c r="F939" s="14"/>
      <c r="G939" s="14"/>
      <c r="H939" s="14"/>
      <c r="I939" s="14"/>
      <c r="J939" s="14"/>
      <c r="K939" s="14"/>
      <c r="L939" s="14"/>
    </row>
    <row r="940" spans="2:12" ht="13.8" x14ac:dyDescent="0.3">
      <c r="B940" s="14"/>
      <c r="C940" s="14"/>
      <c r="D940" s="14"/>
      <c r="E940" s="14"/>
      <c r="F940" s="14"/>
      <c r="G940" s="14"/>
      <c r="H940" s="14"/>
      <c r="I940" s="14"/>
      <c r="J940" s="14"/>
      <c r="K940" s="14"/>
      <c r="L940" s="14"/>
    </row>
    <row r="941" spans="2:12" ht="13.8" x14ac:dyDescent="0.3">
      <c r="B941" s="14"/>
      <c r="C941" s="14"/>
      <c r="D941" s="14"/>
      <c r="E941" s="14"/>
      <c r="F941" s="14"/>
      <c r="G941" s="14"/>
      <c r="H941" s="14"/>
      <c r="I941" s="14"/>
      <c r="J941" s="14"/>
      <c r="K941" s="14"/>
      <c r="L941" s="14"/>
    </row>
    <row r="942" spans="2:12" ht="13.8" x14ac:dyDescent="0.3">
      <c r="B942" s="14"/>
      <c r="C942" s="14"/>
      <c r="D942" s="14"/>
      <c r="E942" s="14"/>
      <c r="F942" s="14"/>
      <c r="G942" s="14"/>
      <c r="H942" s="14"/>
      <c r="I942" s="14"/>
      <c r="J942" s="14"/>
      <c r="K942" s="14"/>
      <c r="L942" s="14"/>
    </row>
    <row r="943" spans="2:12" ht="13.8" x14ac:dyDescent="0.3">
      <c r="B943" s="14"/>
      <c r="C943" s="14"/>
      <c r="D943" s="14"/>
      <c r="E943" s="14"/>
      <c r="F943" s="14"/>
      <c r="G943" s="14"/>
      <c r="H943" s="14"/>
      <c r="I943" s="14"/>
      <c r="J943" s="14"/>
      <c r="K943" s="14"/>
      <c r="L943" s="14"/>
    </row>
    <row r="944" spans="2:12" ht="13.8" x14ac:dyDescent="0.3">
      <c r="B944" s="14"/>
      <c r="C944" s="14"/>
      <c r="D944" s="14"/>
      <c r="E944" s="14"/>
      <c r="F944" s="14"/>
      <c r="G944" s="14"/>
      <c r="H944" s="14"/>
      <c r="I944" s="14"/>
      <c r="J944" s="14"/>
      <c r="K944" s="14"/>
      <c r="L944" s="14"/>
    </row>
    <row r="945" spans="2:12" ht="13.8" x14ac:dyDescent="0.3">
      <c r="B945" s="14"/>
      <c r="C945" s="14"/>
      <c r="D945" s="14"/>
      <c r="E945" s="14"/>
      <c r="F945" s="14"/>
      <c r="G945" s="14"/>
      <c r="H945" s="14"/>
      <c r="I945" s="14"/>
      <c r="J945" s="14"/>
      <c r="K945" s="14"/>
      <c r="L945" s="14"/>
    </row>
    <row r="946" spans="2:12" ht="13.8" x14ac:dyDescent="0.3">
      <c r="B946" s="14"/>
      <c r="C946" s="14"/>
      <c r="D946" s="14"/>
      <c r="E946" s="14"/>
      <c r="F946" s="14"/>
      <c r="G946" s="14"/>
      <c r="H946" s="14"/>
      <c r="I946" s="14"/>
      <c r="J946" s="14"/>
      <c r="K946" s="14"/>
      <c r="L946" s="14"/>
    </row>
    <row r="947" spans="2:12" ht="13.8" x14ac:dyDescent="0.3">
      <c r="B947" s="14"/>
      <c r="C947" s="14"/>
      <c r="D947" s="14"/>
      <c r="E947" s="14"/>
      <c r="F947" s="14"/>
      <c r="G947" s="14"/>
      <c r="H947" s="14"/>
      <c r="I947" s="14"/>
      <c r="J947" s="14"/>
      <c r="K947" s="14"/>
      <c r="L947" s="14"/>
    </row>
    <row r="948" spans="2:12" ht="13.8" x14ac:dyDescent="0.3">
      <c r="B948" s="14"/>
      <c r="C948" s="14"/>
      <c r="D948" s="14"/>
      <c r="E948" s="14"/>
      <c r="F948" s="14"/>
      <c r="G948" s="14"/>
      <c r="H948" s="14"/>
      <c r="I948" s="14"/>
      <c r="J948" s="14"/>
      <c r="K948" s="14"/>
      <c r="L948" s="14"/>
    </row>
    <row r="949" spans="2:12" ht="13.8" x14ac:dyDescent="0.3">
      <c r="B949" s="14"/>
      <c r="C949" s="14"/>
      <c r="D949" s="14"/>
      <c r="E949" s="14"/>
      <c r="F949" s="14"/>
      <c r="G949" s="14"/>
      <c r="H949" s="14"/>
      <c r="I949" s="14"/>
      <c r="J949" s="14"/>
      <c r="K949" s="14"/>
      <c r="L949" s="14"/>
    </row>
    <row r="950" spans="2:12" ht="13.8" x14ac:dyDescent="0.3">
      <c r="B950" s="14"/>
      <c r="C950" s="14"/>
      <c r="D950" s="14"/>
      <c r="E950" s="14"/>
      <c r="F950" s="14"/>
      <c r="G950" s="14"/>
      <c r="H950" s="14"/>
      <c r="I950" s="14"/>
      <c r="J950" s="14"/>
      <c r="K950" s="14"/>
      <c r="L950" s="14"/>
    </row>
    <row r="951" spans="2:12" ht="13.8" x14ac:dyDescent="0.3">
      <c r="B951" s="14"/>
      <c r="C951" s="14"/>
      <c r="D951" s="14"/>
      <c r="E951" s="14"/>
      <c r="F951" s="14"/>
      <c r="G951" s="14"/>
      <c r="H951" s="14"/>
      <c r="I951" s="14"/>
      <c r="J951" s="14"/>
      <c r="K951" s="14"/>
      <c r="L951" s="14"/>
    </row>
    <row r="952" spans="2:12" ht="13.8" x14ac:dyDescent="0.3">
      <c r="B952" s="14"/>
      <c r="C952" s="14"/>
      <c r="D952" s="14"/>
      <c r="E952" s="14"/>
      <c r="F952" s="14"/>
      <c r="G952" s="14"/>
      <c r="H952" s="14"/>
      <c r="I952" s="14"/>
      <c r="J952" s="14"/>
      <c r="K952" s="14"/>
      <c r="L952" s="14"/>
    </row>
    <row r="953" spans="2:12" ht="13.8" x14ac:dyDescent="0.3">
      <c r="B953" s="14"/>
      <c r="C953" s="14"/>
      <c r="D953" s="14"/>
      <c r="E953" s="14"/>
      <c r="F953" s="14"/>
      <c r="G953" s="14"/>
      <c r="H953" s="14"/>
      <c r="I953" s="14"/>
      <c r="J953" s="14"/>
      <c r="K953" s="14"/>
      <c r="L953" s="14"/>
    </row>
    <row r="954" spans="2:12" ht="13.8" x14ac:dyDescent="0.3">
      <c r="B954" s="14"/>
      <c r="C954" s="14"/>
      <c r="D954" s="14"/>
      <c r="E954" s="14"/>
      <c r="F954" s="14"/>
      <c r="G954" s="14"/>
      <c r="H954" s="14"/>
      <c r="I954" s="14"/>
      <c r="J954" s="14"/>
      <c r="K954" s="14"/>
      <c r="L954" s="14"/>
    </row>
    <row r="955" spans="2:12" ht="13.8" x14ac:dyDescent="0.3">
      <c r="B955" s="14"/>
      <c r="C955" s="14"/>
      <c r="D955" s="14"/>
      <c r="E955" s="14"/>
      <c r="F955" s="14"/>
      <c r="G955" s="14"/>
      <c r="H955" s="14"/>
      <c r="I955" s="14"/>
      <c r="J955" s="14"/>
      <c r="K955" s="14"/>
      <c r="L955" s="14"/>
    </row>
    <row r="956" spans="2:12" ht="13.8" x14ac:dyDescent="0.3">
      <c r="B956" s="14"/>
      <c r="C956" s="14"/>
      <c r="D956" s="14"/>
      <c r="E956" s="14"/>
      <c r="F956" s="14"/>
      <c r="G956" s="14"/>
      <c r="H956" s="14"/>
      <c r="I956" s="14"/>
      <c r="J956" s="14"/>
      <c r="K956" s="14"/>
      <c r="L956" s="14"/>
    </row>
    <row r="957" spans="2:12" ht="13.8" x14ac:dyDescent="0.3">
      <c r="B957" s="14"/>
      <c r="C957" s="14"/>
      <c r="D957" s="14"/>
      <c r="E957" s="14"/>
      <c r="F957" s="14"/>
      <c r="G957" s="14"/>
      <c r="H957" s="14"/>
      <c r="I957" s="14"/>
      <c r="J957" s="14"/>
      <c r="K957" s="14"/>
      <c r="L957" s="14"/>
    </row>
    <row r="958" spans="2:12" ht="13.8" x14ac:dyDescent="0.3">
      <c r="B958" s="14"/>
      <c r="C958" s="14"/>
      <c r="D958" s="14"/>
      <c r="E958" s="14"/>
      <c r="F958" s="14"/>
      <c r="G958" s="14"/>
      <c r="H958" s="14"/>
      <c r="I958" s="14"/>
      <c r="J958" s="14"/>
      <c r="K958" s="14"/>
      <c r="L958" s="14"/>
    </row>
    <row r="959" spans="2:12" ht="13.8" x14ac:dyDescent="0.3">
      <c r="B959" s="14"/>
      <c r="C959" s="14"/>
      <c r="D959" s="14"/>
      <c r="E959" s="14"/>
      <c r="F959" s="14"/>
      <c r="G959" s="14"/>
      <c r="H959" s="14"/>
      <c r="I959" s="14"/>
      <c r="J959" s="14"/>
      <c r="K959" s="14"/>
      <c r="L959" s="14"/>
    </row>
    <row r="960" spans="2:12" ht="13.8" x14ac:dyDescent="0.3">
      <c r="B960" s="14"/>
      <c r="C960" s="14"/>
      <c r="D960" s="14"/>
      <c r="E960" s="14"/>
      <c r="F960" s="14"/>
      <c r="G960" s="14"/>
      <c r="H960" s="14"/>
      <c r="I960" s="14"/>
      <c r="J960" s="14"/>
      <c r="K960" s="14"/>
      <c r="L960" s="14"/>
    </row>
    <row r="961" spans="2:12" ht="13.8" x14ac:dyDescent="0.3">
      <c r="B961" s="14"/>
      <c r="C961" s="14"/>
      <c r="D961" s="14"/>
      <c r="E961" s="14"/>
      <c r="F961" s="14"/>
      <c r="G961" s="14"/>
      <c r="H961" s="14"/>
      <c r="I961" s="14"/>
      <c r="J961" s="14"/>
      <c r="K961" s="14"/>
      <c r="L961" s="14"/>
    </row>
    <row r="962" spans="2:12" ht="13.8" x14ac:dyDescent="0.3">
      <c r="B962" s="14"/>
      <c r="C962" s="14"/>
      <c r="D962" s="14"/>
      <c r="E962" s="14"/>
      <c r="F962" s="14"/>
      <c r="G962" s="14"/>
      <c r="H962" s="14"/>
      <c r="I962" s="14"/>
      <c r="J962" s="14"/>
      <c r="K962" s="14"/>
      <c r="L962" s="14"/>
    </row>
    <row r="963" spans="2:12" ht="13.8" x14ac:dyDescent="0.3">
      <c r="B963" s="14"/>
      <c r="C963" s="14"/>
      <c r="D963" s="14"/>
      <c r="E963" s="14"/>
      <c r="F963" s="14"/>
      <c r="G963" s="14"/>
      <c r="H963" s="14"/>
      <c r="I963" s="14"/>
      <c r="J963" s="14"/>
      <c r="K963" s="14"/>
      <c r="L963" s="14"/>
    </row>
    <row r="964" spans="2:12" ht="13.8" x14ac:dyDescent="0.3">
      <c r="B964" s="14"/>
      <c r="C964" s="14"/>
      <c r="D964" s="14"/>
      <c r="E964" s="14"/>
      <c r="F964" s="14"/>
      <c r="G964" s="14"/>
      <c r="H964" s="14"/>
      <c r="I964" s="14"/>
      <c r="J964" s="14"/>
      <c r="K964" s="14"/>
      <c r="L964" s="14"/>
    </row>
    <row r="965" spans="2:12" ht="13.8" x14ac:dyDescent="0.3">
      <c r="B965" s="14"/>
      <c r="C965" s="14"/>
      <c r="D965" s="14"/>
      <c r="E965" s="14"/>
      <c r="F965" s="14"/>
      <c r="G965" s="14"/>
      <c r="H965" s="14"/>
      <c r="I965" s="14"/>
      <c r="J965" s="14"/>
      <c r="K965" s="14"/>
      <c r="L965" s="14"/>
    </row>
    <row r="966" spans="2:12" ht="13.8" x14ac:dyDescent="0.3">
      <c r="B966" s="14"/>
      <c r="C966" s="14"/>
      <c r="D966" s="14"/>
      <c r="E966" s="14"/>
      <c r="F966" s="14"/>
      <c r="G966" s="14"/>
      <c r="H966" s="14"/>
      <c r="I966" s="14"/>
      <c r="J966" s="14"/>
      <c r="K966" s="14"/>
      <c r="L966" s="14"/>
    </row>
    <row r="967" spans="2:12" ht="13.8" x14ac:dyDescent="0.3">
      <c r="B967" s="14"/>
      <c r="C967" s="14"/>
      <c r="D967" s="14"/>
      <c r="E967" s="14"/>
      <c r="F967" s="14"/>
      <c r="G967" s="14"/>
      <c r="H967" s="14"/>
      <c r="I967" s="14"/>
      <c r="J967" s="14"/>
      <c r="K967" s="14"/>
      <c r="L967" s="14"/>
    </row>
    <row r="968" spans="2:12" ht="13.8" x14ac:dyDescent="0.3">
      <c r="B968" s="14"/>
      <c r="C968" s="14"/>
      <c r="D968" s="14"/>
      <c r="E968" s="14"/>
      <c r="F968" s="14"/>
      <c r="G968" s="14"/>
      <c r="H968" s="14"/>
      <c r="I968" s="14"/>
      <c r="J968" s="14"/>
      <c r="K968" s="14"/>
      <c r="L968" s="14"/>
    </row>
    <row r="969" spans="2:12" ht="13.8" x14ac:dyDescent="0.3">
      <c r="B969" s="14"/>
      <c r="C969" s="14"/>
      <c r="D969" s="14"/>
      <c r="E969" s="14"/>
      <c r="F969" s="14"/>
      <c r="G969" s="14"/>
      <c r="H969" s="14"/>
      <c r="I969" s="14"/>
      <c r="J969" s="14"/>
      <c r="K969" s="14"/>
      <c r="L969" s="14"/>
    </row>
    <row r="970" spans="2:12" ht="13.8" x14ac:dyDescent="0.3">
      <c r="B970" s="14"/>
      <c r="C970" s="14"/>
      <c r="D970" s="14"/>
      <c r="E970" s="14"/>
      <c r="F970" s="14"/>
      <c r="G970" s="14"/>
      <c r="H970" s="14"/>
      <c r="I970" s="14"/>
      <c r="J970" s="14"/>
      <c r="K970" s="14"/>
      <c r="L970" s="14"/>
    </row>
    <row r="971" spans="2:12" ht="13.8" x14ac:dyDescent="0.3">
      <c r="B971" s="14"/>
      <c r="C971" s="14"/>
      <c r="D971" s="14"/>
      <c r="E971" s="14"/>
      <c r="F971" s="14"/>
      <c r="G971" s="14"/>
      <c r="H971" s="14"/>
      <c r="I971" s="14"/>
      <c r="J971" s="14"/>
      <c r="K971" s="14"/>
      <c r="L971" s="14"/>
    </row>
    <row r="972" spans="2:12" ht="13.8" x14ac:dyDescent="0.3">
      <c r="B972" s="14"/>
      <c r="C972" s="14"/>
      <c r="D972" s="14"/>
      <c r="E972" s="14"/>
      <c r="F972" s="14"/>
      <c r="G972" s="14"/>
      <c r="H972" s="14"/>
      <c r="I972" s="14"/>
      <c r="J972" s="14"/>
      <c r="K972" s="14"/>
      <c r="L972" s="14"/>
    </row>
    <row r="973" spans="2:12" ht="13.8" x14ac:dyDescent="0.3">
      <c r="B973" s="14"/>
      <c r="C973" s="14"/>
      <c r="D973" s="14"/>
      <c r="E973" s="14"/>
      <c r="F973" s="14"/>
      <c r="G973" s="14"/>
      <c r="H973" s="14"/>
      <c r="I973" s="14"/>
      <c r="J973" s="14"/>
      <c r="K973" s="14"/>
      <c r="L973" s="14"/>
    </row>
    <row r="974" spans="2:12" ht="13.8" x14ac:dyDescent="0.3">
      <c r="B974" s="14"/>
      <c r="C974" s="14"/>
      <c r="D974" s="14"/>
      <c r="E974" s="14"/>
      <c r="F974" s="14"/>
      <c r="G974" s="14"/>
      <c r="H974" s="14"/>
      <c r="I974" s="14"/>
      <c r="J974" s="14"/>
      <c r="K974" s="14"/>
      <c r="L974" s="14"/>
    </row>
    <row r="975" spans="2:12" ht="13.8" x14ac:dyDescent="0.3">
      <c r="B975" s="14"/>
      <c r="C975" s="14"/>
      <c r="D975" s="14"/>
      <c r="E975" s="14"/>
      <c r="F975" s="14"/>
      <c r="G975" s="14"/>
      <c r="H975" s="14"/>
      <c r="I975" s="14"/>
      <c r="J975" s="14"/>
      <c r="K975" s="14"/>
      <c r="L975" s="14"/>
    </row>
    <row r="976" spans="2:12" ht="13.8" x14ac:dyDescent="0.3">
      <c r="B976" s="14"/>
      <c r="C976" s="14"/>
      <c r="D976" s="14"/>
      <c r="E976" s="14"/>
      <c r="F976" s="14"/>
      <c r="G976" s="14"/>
      <c r="H976" s="14"/>
      <c r="I976" s="14"/>
      <c r="J976" s="14"/>
      <c r="K976" s="14"/>
      <c r="L976" s="14"/>
    </row>
    <row r="977" spans="2:12" ht="13.8" x14ac:dyDescent="0.3">
      <c r="B977" s="14"/>
      <c r="C977" s="14"/>
      <c r="D977" s="14"/>
      <c r="E977" s="14"/>
      <c r="F977" s="14"/>
      <c r="G977" s="14"/>
      <c r="H977" s="14"/>
      <c r="I977" s="14"/>
      <c r="J977" s="14"/>
      <c r="K977" s="14"/>
      <c r="L977" s="14"/>
    </row>
    <row r="978" spans="2:12" ht="13.8" x14ac:dyDescent="0.3">
      <c r="B978" s="14"/>
      <c r="C978" s="14"/>
      <c r="D978" s="14"/>
      <c r="E978" s="14"/>
      <c r="F978" s="14"/>
      <c r="G978" s="14"/>
      <c r="H978" s="14"/>
      <c r="I978" s="14"/>
      <c r="J978" s="14"/>
      <c r="K978" s="14"/>
      <c r="L978" s="14"/>
    </row>
    <row r="979" spans="2:12" ht="13.8" x14ac:dyDescent="0.3">
      <c r="B979" s="14"/>
      <c r="C979" s="14"/>
      <c r="D979" s="14"/>
      <c r="E979" s="14"/>
      <c r="F979" s="14"/>
      <c r="G979" s="14"/>
      <c r="H979" s="14"/>
      <c r="I979" s="14"/>
      <c r="J979" s="14"/>
      <c r="K979" s="14"/>
      <c r="L979" s="14"/>
    </row>
    <row r="980" spans="2:12" ht="13.8" x14ac:dyDescent="0.3">
      <c r="B980" s="14"/>
      <c r="C980" s="14"/>
      <c r="D980" s="14"/>
      <c r="E980" s="14"/>
      <c r="F980" s="14"/>
      <c r="G980" s="14"/>
      <c r="H980" s="14"/>
      <c r="I980" s="14"/>
      <c r="J980" s="14"/>
      <c r="K980" s="14"/>
      <c r="L980" s="14"/>
    </row>
    <row r="981" spans="2:12" ht="13.8" x14ac:dyDescent="0.3">
      <c r="B981" s="14"/>
      <c r="C981" s="14"/>
      <c r="D981" s="14"/>
      <c r="E981" s="14"/>
      <c r="F981" s="14"/>
      <c r="G981" s="14"/>
      <c r="H981" s="14"/>
      <c r="I981" s="14"/>
      <c r="J981" s="14"/>
      <c r="K981" s="14"/>
      <c r="L981" s="14"/>
    </row>
    <row r="982" spans="2:12" ht="13.8" x14ac:dyDescent="0.3">
      <c r="B982" s="14"/>
      <c r="C982" s="14"/>
      <c r="D982" s="14"/>
      <c r="E982" s="14"/>
      <c r="F982" s="14"/>
      <c r="G982" s="14"/>
      <c r="H982" s="14"/>
      <c r="I982" s="14"/>
      <c r="J982" s="14"/>
      <c r="K982" s="14"/>
      <c r="L982" s="14"/>
    </row>
    <row r="983" spans="2:12" ht="13.8" x14ac:dyDescent="0.3">
      <c r="B983" s="14"/>
      <c r="C983" s="14"/>
      <c r="D983" s="14"/>
      <c r="E983" s="14"/>
      <c r="F983" s="14"/>
      <c r="G983" s="14"/>
      <c r="H983" s="14"/>
      <c r="I983" s="14"/>
      <c r="J983" s="14"/>
      <c r="K983" s="14"/>
      <c r="L983" s="14"/>
    </row>
    <row r="984" spans="2:12" ht="13.8" x14ac:dyDescent="0.3">
      <c r="B984" s="14"/>
      <c r="C984" s="14"/>
      <c r="D984" s="14"/>
      <c r="E984" s="14"/>
      <c r="F984" s="14"/>
      <c r="G984" s="14"/>
      <c r="H984" s="14"/>
      <c r="I984" s="14"/>
      <c r="J984" s="14"/>
      <c r="K984" s="14"/>
      <c r="L984" s="14"/>
    </row>
    <row r="985" spans="2:12" ht="13.8" x14ac:dyDescent="0.3">
      <c r="B985" s="14"/>
      <c r="C985" s="14"/>
      <c r="D985" s="14"/>
      <c r="E985" s="14"/>
      <c r="F985" s="14"/>
      <c r="G985" s="14"/>
      <c r="H985" s="14"/>
      <c r="I985" s="14"/>
      <c r="J985" s="14"/>
      <c r="K985" s="14"/>
      <c r="L985" s="14"/>
    </row>
    <row r="986" spans="2:12" ht="13.8" x14ac:dyDescent="0.3">
      <c r="B986" s="14"/>
      <c r="C986" s="14"/>
      <c r="D986" s="14"/>
      <c r="E986" s="14"/>
      <c r="F986" s="14"/>
      <c r="G986" s="14"/>
      <c r="H986" s="14"/>
      <c r="I986" s="14"/>
      <c r="J986" s="14"/>
      <c r="K986" s="14"/>
      <c r="L986" s="14"/>
    </row>
    <row r="987" spans="2:12" ht="13.8" x14ac:dyDescent="0.3">
      <c r="B987" s="14"/>
      <c r="C987" s="14"/>
      <c r="D987" s="14"/>
      <c r="E987" s="14"/>
      <c r="F987" s="14"/>
      <c r="G987" s="14"/>
      <c r="H987" s="14"/>
      <c r="I987" s="14"/>
      <c r="J987" s="14"/>
      <c r="K987" s="14"/>
      <c r="L987" s="14"/>
    </row>
    <row r="988" spans="2:12" ht="13.8" x14ac:dyDescent="0.3">
      <c r="B988" s="14"/>
      <c r="C988" s="14"/>
      <c r="D988" s="14"/>
      <c r="E988" s="14"/>
      <c r="F988" s="14"/>
      <c r="G988" s="14"/>
      <c r="H988" s="14"/>
      <c r="I988" s="14"/>
      <c r="J988" s="14"/>
      <c r="K988" s="14"/>
      <c r="L988" s="14"/>
    </row>
    <row r="989" spans="2:12" ht="13.8" x14ac:dyDescent="0.3">
      <c r="B989" s="14"/>
      <c r="C989" s="14"/>
      <c r="D989" s="14"/>
      <c r="E989" s="14"/>
      <c r="F989" s="14"/>
      <c r="G989" s="14"/>
      <c r="H989" s="14"/>
      <c r="I989" s="14"/>
      <c r="J989" s="14"/>
      <c r="K989" s="14"/>
      <c r="L989" s="14"/>
    </row>
    <row r="990" spans="2:12" ht="13.8" x14ac:dyDescent="0.3">
      <c r="B990" s="14"/>
      <c r="C990" s="14"/>
      <c r="D990" s="14"/>
      <c r="E990" s="14"/>
      <c r="F990" s="14"/>
      <c r="G990" s="14"/>
      <c r="H990" s="14"/>
      <c r="I990" s="14"/>
      <c r="J990" s="14"/>
      <c r="K990" s="14"/>
      <c r="L990" s="14"/>
    </row>
    <row r="991" spans="2:12" ht="13.8" x14ac:dyDescent="0.3">
      <c r="B991" s="14"/>
      <c r="C991" s="14"/>
      <c r="D991" s="14"/>
      <c r="E991" s="14"/>
      <c r="F991" s="14"/>
      <c r="G991" s="14"/>
      <c r="H991" s="14"/>
      <c r="I991" s="14"/>
      <c r="J991" s="14"/>
      <c r="K991" s="14"/>
      <c r="L991" s="14"/>
    </row>
    <row r="992" spans="2:12" ht="13.8" x14ac:dyDescent="0.3">
      <c r="B992" s="14"/>
      <c r="C992" s="14"/>
      <c r="D992" s="14"/>
      <c r="E992" s="14"/>
      <c r="F992" s="14"/>
      <c r="G992" s="14"/>
      <c r="H992" s="14"/>
      <c r="I992" s="14"/>
      <c r="J992" s="14"/>
      <c r="K992" s="14"/>
      <c r="L992" s="14"/>
    </row>
    <row r="993" spans="2:12" ht="13.8" x14ac:dyDescent="0.3">
      <c r="B993" s="14"/>
      <c r="C993" s="14"/>
      <c r="D993" s="14"/>
      <c r="E993" s="14"/>
      <c r="F993" s="14"/>
      <c r="G993" s="14"/>
      <c r="H993" s="14"/>
      <c r="I993" s="14"/>
      <c r="J993" s="14"/>
      <c r="K993" s="14"/>
      <c r="L993" s="14"/>
    </row>
    <row r="994" spans="2:12" ht="13.8" x14ac:dyDescent="0.3">
      <c r="B994" s="14"/>
      <c r="C994" s="14"/>
      <c r="D994" s="14"/>
      <c r="E994" s="14"/>
      <c r="F994" s="14"/>
      <c r="G994" s="14"/>
      <c r="H994" s="14"/>
      <c r="I994" s="14"/>
      <c r="J994" s="14"/>
      <c r="K994" s="14"/>
      <c r="L994" s="14"/>
    </row>
    <row r="995" spans="2:12" ht="13.8" x14ac:dyDescent="0.3">
      <c r="B995" s="14"/>
      <c r="C995" s="14"/>
      <c r="D995" s="14"/>
      <c r="E995" s="14"/>
      <c r="F995" s="14"/>
      <c r="G995" s="14"/>
      <c r="H995" s="14"/>
      <c r="I995" s="14"/>
      <c r="J995" s="14"/>
      <c r="K995" s="14"/>
      <c r="L995" s="14"/>
    </row>
    <row r="996" spans="2:12" ht="13.8" x14ac:dyDescent="0.3">
      <c r="B996" s="14"/>
      <c r="C996" s="14"/>
      <c r="D996" s="14"/>
      <c r="E996" s="14"/>
      <c r="F996" s="14"/>
      <c r="G996" s="14"/>
      <c r="H996" s="14"/>
      <c r="I996" s="14"/>
      <c r="J996" s="14"/>
      <c r="K996" s="14"/>
      <c r="L996" s="14"/>
    </row>
    <row r="997" spans="2:12" ht="13.8" x14ac:dyDescent="0.3">
      <c r="B997" s="14"/>
      <c r="C997" s="14"/>
      <c r="D997" s="14"/>
      <c r="E997" s="14"/>
      <c r="F997" s="14"/>
      <c r="G997" s="14"/>
      <c r="H997" s="14"/>
      <c r="I997" s="14"/>
      <c r="J997" s="14"/>
      <c r="K997" s="14"/>
      <c r="L997" s="14"/>
    </row>
    <row r="998" spans="2:12" ht="13.8" x14ac:dyDescent="0.3">
      <c r="B998" s="14"/>
      <c r="C998" s="14"/>
      <c r="D998" s="14"/>
      <c r="E998" s="14"/>
      <c r="F998" s="14"/>
      <c r="G998" s="14"/>
      <c r="H998" s="14"/>
      <c r="I998" s="14"/>
      <c r="J998" s="14"/>
      <c r="K998" s="14"/>
      <c r="L998" s="14"/>
    </row>
    <row r="999" spans="2:12" ht="13.8" x14ac:dyDescent="0.3">
      <c r="B999" s="14"/>
      <c r="C999" s="14"/>
      <c r="D999" s="14"/>
      <c r="E999" s="14"/>
      <c r="F999" s="14"/>
      <c r="G999" s="14"/>
      <c r="H999" s="14"/>
      <c r="I999" s="14"/>
      <c r="J999" s="14"/>
      <c r="K999" s="14"/>
      <c r="L999" s="14"/>
    </row>
    <row r="1000" spans="2:12" ht="13.8" x14ac:dyDescent="0.3">
      <c r="B1000" s="14"/>
      <c r="C1000" s="14"/>
      <c r="D1000" s="14"/>
      <c r="E1000" s="14"/>
      <c r="F1000" s="14"/>
      <c r="G1000" s="14"/>
      <c r="H1000" s="14"/>
      <c r="I1000" s="14"/>
      <c r="J1000" s="14"/>
      <c r="K1000" s="14"/>
      <c r="L1000" s="14"/>
    </row>
    <row r="1001" spans="2:12" ht="13.8" x14ac:dyDescent="0.3">
      <c r="B1001" s="14"/>
      <c r="C1001" s="14"/>
      <c r="D1001" s="14"/>
      <c r="E1001" s="14"/>
      <c r="F1001" s="14"/>
      <c r="G1001" s="14"/>
      <c r="H1001" s="14"/>
      <c r="I1001" s="14"/>
      <c r="J1001" s="14"/>
      <c r="K1001" s="14"/>
      <c r="L1001" s="14"/>
    </row>
  </sheetData>
  <mergeCells count="204">
    <mergeCell ref="E195:G195"/>
    <mergeCell ref="E196:G196"/>
    <mergeCell ref="E190:G190"/>
    <mergeCell ref="E191:G191"/>
    <mergeCell ref="E192:G192"/>
    <mergeCell ref="E193:G193"/>
    <mergeCell ref="E194:G194"/>
    <mergeCell ref="C5:K5"/>
    <mergeCell ref="E185:G185"/>
    <mergeCell ref="E186:G186"/>
    <mergeCell ref="E180:G180"/>
    <mergeCell ref="E181:G181"/>
    <mergeCell ref="E182:G182"/>
    <mergeCell ref="E183:G183"/>
    <mergeCell ref="E184:G184"/>
    <mergeCell ref="E175:G175"/>
    <mergeCell ref="E176:G176"/>
    <mergeCell ref="E177:G177"/>
    <mergeCell ref="E178:G178"/>
    <mergeCell ref="E179:G179"/>
    <mergeCell ref="E170:G170"/>
    <mergeCell ref="E164:G164"/>
    <mergeCell ref="E155:G155"/>
    <mergeCell ref="E156:G156"/>
    <mergeCell ref="E157:G157"/>
    <mergeCell ref="E158:G158"/>
    <mergeCell ref="E159:G159"/>
    <mergeCell ref="E171:G171"/>
    <mergeCell ref="E172:G172"/>
    <mergeCell ref="E173:G173"/>
    <mergeCell ref="E211:G211"/>
    <mergeCell ref="E148:G148"/>
    <mergeCell ref="E149:G149"/>
    <mergeCell ref="E150:G150"/>
    <mergeCell ref="E151:G151"/>
    <mergeCell ref="E152:G152"/>
    <mergeCell ref="E153:G153"/>
    <mergeCell ref="E154:G154"/>
    <mergeCell ref="E209:G209"/>
    <mergeCell ref="E210:G210"/>
    <mergeCell ref="E174:G174"/>
    <mergeCell ref="E165:G165"/>
    <mergeCell ref="E166:G166"/>
    <mergeCell ref="E167:G167"/>
    <mergeCell ref="E168:G168"/>
    <mergeCell ref="E169:G169"/>
    <mergeCell ref="E187:G187"/>
    <mergeCell ref="E188:G188"/>
    <mergeCell ref="E189:G189"/>
    <mergeCell ref="E77:G77"/>
    <mergeCell ref="E78:G78"/>
    <mergeCell ref="E79:G79"/>
    <mergeCell ref="E80:G80"/>
    <mergeCell ref="E81:G81"/>
    <mergeCell ref="E82:G82"/>
    <mergeCell ref="E83:G83"/>
    <mergeCell ref="E207:G207"/>
    <mergeCell ref="E208:G208"/>
    <mergeCell ref="E144:G144"/>
    <mergeCell ref="E145:G145"/>
    <mergeCell ref="E146:G146"/>
    <mergeCell ref="E147:G147"/>
    <mergeCell ref="E138:G138"/>
    <mergeCell ref="E139:G139"/>
    <mergeCell ref="E140:G140"/>
    <mergeCell ref="E141:G141"/>
    <mergeCell ref="E142:G142"/>
    <mergeCell ref="E133:G133"/>
    <mergeCell ref="E134:G134"/>
    <mergeCell ref="E135:G135"/>
    <mergeCell ref="E136:G136"/>
    <mergeCell ref="E137:G137"/>
    <mergeCell ref="E128:G128"/>
    <mergeCell ref="E71:G71"/>
    <mergeCell ref="E73:G73"/>
    <mergeCell ref="E74:G74"/>
    <mergeCell ref="E72:G72"/>
    <mergeCell ref="E206:G206"/>
    <mergeCell ref="E201:G201"/>
    <mergeCell ref="E202:G202"/>
    <mergeCell ref="E203:G203"/>
    <mergeCell ref="E204:G204"/>
    <mergeCell ref="E205:G205"/>
    <mergeCell ref="E197:G197"/>
    <mergeCell ref="E198:G198"/>
    <mergeCell ref="E199:G199"/>
    <mergeCell ref="E200:G200"/>
    <mergeCell ref="E93:G93"/>
    <mergeCell ref="E94:G94"/>
    <mergeCell ref="E95:G95"/>
    <mergeCell ref="E96:G96"/>
    <mergeCell ref="E97:G97"/>
    <mergeCell ref="E143:G143"/>
    <mergeCell ref="E160:G160"/>
    <mergeCell ref="E161:G161"/>
    <mergeCell ref="E162:G162"/>
    <mergeCell ref="E163:G163"/>
    <mergeCell ref="E129:G129"/>
    <mergeCell ref="E130:G130"/>
    <mergeCell ref="E131:G131"/>
    <mergeCell ref="E132:G132"/>
    <mergeCell ref="E123:G123"/>
    <mergeCell ref="E124:G124"/>
    <mergeCell ref="E125:G125"/>
    <mergeCell ref="E126:G126"/>
    <mergeCell ref="E127:G127"/>
    <mergeCell ref="E118:G118"/>
    <mergeCell ref="E119:G119"/>
    <mergeCell ref="E120:G120"/>
    <mergeCell ref="E121:G121"/>
    <mergeCell ref="E122:G122"/>
    <mergeCell ref="E113:G113"/>
    <mergeCell ref="E114:G114"/>
    <mergeCell ref="E115:G115"/>
    <mergeCell ref="E116:G116"/>
    <mergeCell ref="E117:G117"/>
    <mergeCell ref="E108:G108"/>
    <mergeCell ref="E109:G109"/>
    <mergeCell ref="E110:G110"/>
    <mergeCell ref="E111:G111"/>
    <mergeCell ref="E112:G112"/>
    <mergeCell ref="E103:G103"/>
    <mergeCell ref="E104:G104"/>
    <mergeCell ref="E105:G105"/>
    <mergeCell ref="E106:G106"/>
    <mergeCell ref="E107:G107"/>
    <mergeCell ref="E99:G99"/>
    <mergeCell ref="E100:G100"/>
    <mergeCell ref="E101:G101"/>
    <mergeCell ref="E102:G102"/>
    <mergeCell ref="E98:G98"/>
    <mergeCell ref="E63:G63"/>
    <mergeCell ref="E64:G64"/>
    <mergeCell ref="E91:G91"/>
    <mergeCell ref="E92:G92"/>
    <mergeCell ref="E84:G84"/>
    <mergeCell ref="E85:G85"/>
    <mergeCell ref="E86:G86"/>
    <mergeCell ref="E87:G87"/>
    <mergeCell ref="E88:G88"/>
    <mergeCell ref="E89:G89"/>
    <mergeCell ref="E90:G90"/>
    <mergeCell ref="E65:G65"/>
    <mergeCell ref="E66:G66"/>
    <mergeCell ref="E67:G67"/>
    <mergeCell ref="E68:G68"/>
    <mergeCell ref="E75:G75"/>
    <mergeCell ref="E76:G76"/>
    <mergeCell ref="E69:G69"/>
    <mergeCell ref="E70:G70"/>
    <mergeCell ref="E58:G58"/>
    <mergeCell ref="E59:G59"/>
    <mergeCell ref="E60:G60"/>
    <mergeCell ref="E61:G61"/>
    <mergeCell ref="E62:G62"/>
    <mergeCell ref="E53:G53"/>
    <mergeCell ref="E54:G54"/>
    <mergeCell ref="E55:G55"/>
    <mergeCell ref="E56:G56"/>
    <mergeCell ref="E57:G57"/>
    <mergeCell ref="E48:G48"/>
    <mergeCell ref="E49:G49"/>
    <mergeCell ref="E50:G50"/>
    <mergeCell ref="E51:G51"/>
    <mergeCell ref="E52:G52"/>
    <mergeCell ref="E43:G43"/>
    <mergeCell ref="E44:G44"/>
    <mergeCell ref="E45:G45"/>
    <mergeCell ref="E46:G46"/>
    <mergeCell ref="E47:G47"/>
    <mergeCell ref="E38:G38"/>
    <mergeCell ref="E39:G39"/>
    <mergeCell ref="E40:G40"/>
    <mergeCell ref="E41:G41"/>
    <mergeCell ref="E42:G42"/>
    <mergeCell ref="E28:G28"/>
    <mergeCell ref="E17:G17"/>
    <mergeCell ref="E18:G18"/>
    <mergeCell ref="E19:G19"/>
    <mergeCell ref="E20:G20"/>
    <mergeCell ref="E21:G21"/>
    <mergeCell ref="E37:G37"/>
    <mergeCell ref="C7:D7"/>
    <mergeCell ref="E7:F7"/>
    <mergeCell ref="E11:G11"/>
    <mergeCell ref="E12:G12"/>
    <mergeCell ref="E13:G13"/>
    <mergeCell ref="E34:G34"/>
    <mergeCell ref="E35:G35"/>
    <mergeCell ref="E36:G36"/>
    <mergeCell ref="E14:G14"/>
    <mergeCell ref="E15:G15"/>
    <mergeCell ref="E29:G29"/>
    <mergeCell ref="E31:G31"/>
    <mergeCell ref="E32:G32"/>
    <mergeCell ref="E33:G33"/>
    <mergeCell ref="E16:G16"/>
    <mergeCell ref="E30:G30"/>
    <mergeCell ref="E22:G22"/>
    <mergeCell ref="E23:G23"/>
    <mergeCell ref="E24:G24"/>
    <mergeCell ref="E25:G25"/>
    <mergeCell ref="E26:G26"/>
    <mergeCell ref="E27:G27"/>
  </mergeCells>
  <conditionalFormatting sqref="E12:G12">
    <cfRule type="containsText" dxfId="2" priority="3" operator="containsText" text="Support@eastlearning.co.uk">
      <formula>NOT(ISERROR(SEARCH("Support@eastlearning.co.uk",E12)))</formula>
    </cfRule>
  </conditionalFormatting>
  <conditionalFormatting sqref="J12:K211">
    <cfRule type="cellIs" dxfId="1" priority="2" operator="equal">
      <formula>0</formula>
    </cfRule>
  </conditionalFormatting>
  <conditionalFormatting sqref="I8:J8">
    <cfRule type="expression" dxfId="0" priority="1">
      <formula>$G$9="Any"</formula>
    </cfRule>
  </conditionalFormatting>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5">
        <x14:dataValidation type="list" allowBlank="1" xr:uid="{00000000-0002-0000-0000-000000000000}">
          <x14:formula1>
            <xm:f>Validation!$A$2:$A$6</xm:f>
          </x14:formula1>
          <xm:sqref>D8</xm:sqref>
        </x14:dataValidation>
        <x14:dataValidation type="list" allowBlank="1" xr:uid="{00000000-0002-0000-0000-000001000000}">
          <x14:formula1>
            <xm:f>Validation!$E$2:$E$7</xm:f>
          </x14:formula1>
          <xm:sqref>D9</xm:sqref>
        </x14:dataValidation>
        <x14:dataValidation type="list" allowBlank="1" xr:uid="{00000000-0002-0000-0000-000002000000}">
          <x14:formula1>
            <xm:f>Validation!$G$2:$G$8</xm:f>
          </x14:formula1>
          <xm:sqref>G9</xm:sqref>
        </x14:dataValidation>
        <x14:dataValidation type="list" allowBlank="1" xr:uid="{00000000-0002-0000-0000-000003000000}">
          <x14:formula1>
            <xm:f>Validation!$C$2:$C$11</xm:f>
          </x14:formula1>
          <xm:sqref>G8</xm:sqref>
        </x14:dataValidation>
        <x14:dataValidation type="list" allowBlank="1" xr:uid="{0F963595-DA4F-4AA9-A305-54752B297FCB}">
          <x14:formula1>
            <xm:f>Validation!$O$1:$O$23</xm:f>
          </x14:formula1>
          <xm:sqref>J8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T172"/>
  <sheetViews>
    <sheetView workbookViewId="0">
      <selection activeCell="I86" sqref="I86"/>
    </sheetView>
  </sheetViews>
  <sheetFormatPr defaultColWidth="14.44140625" defaultRowHeight="15.75" customHeight="1" x14ac:dyDescent="0.25"/>
  <cols>
    <col min="3" max="4" width="58.33203125" customWidth="1"/>
    <col min="8" max="8" width="63.33203125" bestFit="1" customWidth="1"/>
    <col min="14" max="14" width="24.33203125" bestFit="1" customWidth="1"/>
  </cols>
  <sheetData>
    <row r="1" spans="1:20" ht="13.2" x14ac:dyDescent="0.25">
      <c r="S1" s="1"/>
      <c r="T1" s="2"/>
    </row>
    <row r="2" spans="1:20" ht="15.75" customHeight="1" x14ac:dyDescent="0.4">
      <c r="B2" s="3" t="s">
        <v>5</v>
      </c>
      <c r="C2" s="3" t="s">
        <v>4</v>
      </c>
      <c r="D2" s="53" t="s">
        <v>672</v>
      </c>
      <c r="E2" s="3" t="s">
        <v>6</v>
      </c>
      <c r="F2" s="3" t="s">
        <v>8</v>
      </c>
      <c r="G2" s="3" t="s">
        <v>9</v>
      </c>
      <c r="H2" s="3" t="s">
        <v>509</v>
      </c>
      <c r="I2" s="3" t="s">
        <v>510</v>
      </c>
      <c r="J2" s="3" t="s">
        <v>1</v>
      </c>
      <c r="K2" s="3" t="s">
        <v>10</v>
      </c>
      <c r="L2" s="3" t="s">
        <v>11</v>
      </c>
      <c r="M2" s="3" t="s">
        <v>12</v>
      </c>
      <c r="N2" s="3" t="s">
        <v>843</v>
      </c>
      <c r="O2" s="3" t="s">
        <v>844</v>
      </c>
      <c r="P2" s="3" t="s">
        <v>13</v>
      </c>
      <c r="S2" s="1"/>
      <c r="T2" s="2"/>
    </row>
    <row r="3" spans="1:20" ht="15.75" customHeight="1" x14ac:dyDescent="0.4">
      <c r="A3" s="2">
        <f>IF(P3="0",0,1)</f>
        <v>1</v>
      </c>
      <c r="B3" s="4" t="s">
        <v>14</v>
      </c>
      <c r="C3" s="5" t="s">
        <v>15</v>
      </c>
      <c r="D3" s="54" t="s">
        <v>673</v>
      </c>
      <c r="E3" s="4" t="s">
        <v>16</v>
      </c>
      <c r="F3" s="4" t="s">
        <v>519</v>
      </c>
      <c r="G3" s="4" t="s">
        <v>520</v>
      </c>
      <c r="H3" s="4" t="s">
        <v>17</v>
      </c>
      <c r="I3" s="6" t="s">
        <v>457</v>
      </c>
      <c r="J3" s="4" t="s">
        <v>18</v>
      </c>
      <c r="K3" s="4">
        <f>IF(Resources!$D$8="Any",1,IF(Resources!$D$8="",1,IF(ISERROR(SEARCH(Resources!$D$8,$G3)),"0",1)))</f>
        <v>1</v>
      </c>
      <c r="L3" s="4">
        <f>IF(Resources!$D$9="Any",1,IF(Resources!$D$9="",1,IF($J3=Resources!$D$9,1,"0")))</f>
        <v>1</v>
      </c>
      <c r="M3" s="4">
        <f>IF(Resources!$G$8="Any",1,IF(Resources!$G$8="",1,IF(ISERROR(SEARCH(Resources!$G$8,$H3)),"0",1)))</f>
        <v>1</v>
      </c>
      <c r="N3" s="4">
        <f>IF(Resources!$G$9="Any",1,IF(Resources!$G$9="",1,IF(ISERROR(SEARCH(Resources!$G$9,$H3)),"0",1)))</f>
        <v>1</v>
      </c>
      <c r="O3" s="6">
        <f>IF(Resources!$G$9="Any",1,IF(Resources!$J$8="",1,IF(ISERROR(SEARCH(Resources!$G$9,INDEX(Validation!$I$2:$I$71,MATCH(Resources!$J$8,Validation!$J$2:$J$71,0)))),1,IF(ISERROR(SEARCH(Resources!$J$8,$I3)),"0",1))))</f>
        <v>1</v>
      </c>
      <c r="P3" s="4">
        <f>IF(AND(K3=1,L3=1,M3=1,N3=1,O3=1),1,"0")</f>
        <v>1</v>
      </c>
    </row>
    <row r="4" spans="1:20" ht="15.75" customHeight="1" x14ac:dyDescent="0.4">
      <c r="A4" s="2">
        <f>IF(P4="0",0,MAX(Data!$A$3:A3)+1)</f>
        <v>2</v>
      </c>
      <c r="B4" s="4" t="s">
        <v>19</v>
      </c>
      <c r="C4" s="5" t="s">
        <v>20</v>
      </c>
      <c r="D4" s="54" t="s">
        <v>674</v>
      </c>
      <c r="E4" s="4" t="s">
        <v>21</v>
      </c>
      <c r="F4" s="4" t="s">
        <v>22</v>
      </c>
      <c r="G4" s="4" t="s">
        <v>520</v>
      </c>
      <c r="H4" s="4" t="s">
        <v>521</v>
      </c>
      <c r="I4" s="6" t="s">
        <v>522</v>
      </c>
      <c r="J4" s="4" t="s">
        <v>18</v>
      </c>
      <c r="K4" s="4">
        <f>IF(Resources!$D$8="Any",1,IF(Resources!$D$8="",1,IF(ISERROR(SEARCH(Resources!$D$8,$G4)),"0",1)))</f>
        <v>1</v>
      </c>
      <c r="L4" s="4">
        <f>IF(Resources!$D$9="Any",1,IF(Resources!$D$9="",1,IF($J4=Resources!$D$9,1,"0")))</f>
        <v>1</v>
      </c>
      <c r="M4" s="4">
        <f>IF(Resources!$G$8="Any",1,IF(Resources!$G$8="",1,IF(ISERROR(SEARCH(Resources!$G$8,$H4)),"0",1)))</f>
        <v>1</v>
      </c>
      <c r="N4" s="4">
        <f>IF(Resources!$G$9="Any",1,IF(Resources!$G$9="",1,IF(ISERROR(SEARCH(Resources!$G$9,$H4)),"0",1)))</f>
        <v>1</v>
      </c>
      <c r="O4" s="6">
        <f>IF(Resources!$G$9="Any",1,IF(Resources!$J$8="",1,IF(ISERROR(SEARCH(Resources!$G$9,INDEX(Validation!$I$2:$I$71,MATCH(Resources!$J$8,Validation!$J$2:$J$71,0)))),1,IF(ISERROR(SEARCH(Resources!$J$8,$I4)),"0",1))))</f>
        <v>1</v>
      </c>
      <c r="P4" s="6">
        <f t="shared" ref="P4:P67" si="0">IF(AND(K4=1,L4=1,M4=1,N4=1,O4=1),1,"0")</f>
        <v>1</v>
      </c>
    </row>
    <row r="5" spans="1:20" ht="15.75" customHeight="1" x14ac:dyDescent="0.4">
      <c r="A5" s="2">
        <f>IF(P5="0",0,MAX(Data!$A$3:A4)+1)</f>
        <v>3</v>
      </c>
      <c r="B5" s="4" t="s">
        <v>23</v>
      </c>
      <c r="C5" s="5" t="s">
        <v>24</v>
      </c>
      <c r="D5" s="54" t="s">
        <v>675</v>
      </c>
      <c r="E5" s="4" t="s">
        <v>25</v>
      </c>
      <c r="F5" s="4" t="s">
        <v>519</v>
      </c>
      <c r="G5" s="4" t="s">
        <v>523</v>
      </c>
      <c r="H5" s="4" t="s">
        <v>17</v>
      </c>
      <c r="I5" s="6" t="s">
        <v>512</v>
      </c>
      <c r="J5" s="4" t="s">
        <v>18</v>
      </c>
      <c r="K5" s="4">
        <f>IF(Resources!$D$8="Any",1,IF(Resources!$D$8="",1,IF(ISERROR(SEARCH(Resources!$D$8,$G5)),"0",1)))</f>
        <v>1</v>
      </c>
      <c r="L5" s="4">
        <f>IF(Resources!$D$9="Any",1,IF(Resources!$D$9="",1,IF($J5=Resources!$D$9,1,"0")))</f>
        <v>1</v>
      </c>
      <c r="M5" s="4">
        <f>IF(Resources!$G$8="Any",1,IF(Resources!$G$8="",1,IF(ISERROR(SEARCH(Resources!$G$8,$H5)),"0",1)))</f>
        <v>1</v>
      </c>
      <c r="N5" s="4">
        <f>IF(Resources!$G$9="Any",1,IF(Resources!$G$9="",1,IF(ISERROR(SEARCH(Resources!$G$9,$H5)),"0",1)))</f>
        <v>1</v>
      </c>
      <c r="O5" s="6">
        <f>IF(Resources!$G$9="Any",1,IF(Resources!$J$8="",1,IF(ISERROR(SEARCH(Resources!$G$9,INDEX(Validation!$I$2:$I$71,MATCH(Resources!$J$8,Validation!$J$2:$J$71,0)))),1,IF(ISERROR(SEARCH(Resources!$J$8,$I5)),"0",1))))</f>
        <v>1</v>
      </c>
      <c r="P5" s="6">
        <f t="shared" si="0"/>
        <v>1</v>
      </c>
    </row>
    <row r="6" spans="1:20" ht="15.75" customHeight="1" x14ac:dyDescent="0.4">
      <c r="A6" s="2">
        <f>IF(P6="0",0,MAX(Data!$A$3:A5)+1)</f>
        <v>4</v>
      </c>
      <c r="B6" s="4" t="s">
        <v>26</v>
      </c>
      <c r="C6" s="5" t="s">
        <v>27</v>
      </c>
      <c r="D6" s="54" t="s">
        <v>676</v>
      </c>
      <c r="E6" s="4" t="s">
        <v>28</v>
      </c>
      <c r="F6" s="4" t="s">
        <v>519</v>
      </c>
      <c r="G6" s="4" t="s">
        <v>524</v>
      </c>
      <c r="H6" s="4" t="s">
        <v>525</v>
      </c>
      <c r="I6" s="6" t="s">
        <v>526</v>
      </c>
      <c r="J6" s="4" t="s">
        <v>18</v>
      </c>
      <c r="K6" s="4">
        <f>IF(Resources!$D$8="Any",1,IF(Resources!$D$8="",1,IF(ISERROR(SEARCH(Resources!$D$8,$G6)),"0",1)))</f>
        <v>1</v>
      </c>
      <c r="L6" s="4">
        <f>IF(Resources!$D$9="Any",1,IF(Resources!$D$9="",1,IF($J6=Resources!$D$9,1,"0")))</f>
        <v>1</v>
      </c>
      <c r="M6" s="4">
        <f>IF(Resources!$G$8="Any",1,IF(Resources!$G$8="",1,IF(ISERROR(SEARCH(Resources!$G$8,$H6)),"0",1)))</f>
        <v>1</v>
      </c>
      <c r="N6" s="4">
        <f>IF(Resources!$G$9="Any",1,IF(Resources!$G$9="",1,IF(ISERROR(SEARCH(Resources!$G$9,$H6)),"0",1)))</f>
        <v>1</v>
      </c>
      <c r="O6" s="6">
        <f>IF(Resources!$G$9="Any",1,IF(Resources!$J$8="",1,IF(ISERROR(SEARCH(Resources!$G$9,INDEX(Validation!$I$2:$I$71,MATCH(Resources!$J$8,Validation!$J$2:$J$71,0)))),1,IF(ISERROR(SEARCH(Resources!$J$8,$I6)),"0",1))))</f>
        <v>1</v>
      </c>
      <c r="P6" s="6">
        <f t="shared" si="0"/>
        <v>1</v>
      </c>
    </row>
    <row r="7" spans="1:20" ht="15.75" customHeight="1" x14ac:dyDescent="0.4">
      <c r="A7" s="2">
        <f>IF(P7="0",0,MAX(Data!$A$3:A6)+1)</f>
        <v>5</v>
      </c>
      <c r="B7" s="4" t="s">
        <v>29</v>
      </c>
      <c r="C7" s="5" t="s">
        <v>30</v>
      </c>
      <c r="D7" s="54" t="s">
        <v>677</v>
      </c>
      <c r="E7" s="4" t="s">
        <v>31</v>
      </c>
      <c r="F7" s="4" t="s">
        <v>32</v>
      </c>
      <c r="G7" s="4" t="s">
        <v>520</v>
      </c>
      <c r="H7" s="4" t="s">
        <v>33</v>
      </c>
      <c r="I7" s="6" t="s">
        <v>527</v>
      </c>
      <c r="J7" s="4" t="s">
        <v>18</v>
      </c>
      <c r="K7" s="4">
        <f>IF(Resources!$D$8="Any",1,IF(Resources!$D$8="",1,IF(ISERROR(SEARCH(Resources!$D$8,$G7)),"0",1)))</f>
        <v>1</v>
      </c>
      <c r="L7" s="4">
        <f>IF(Resources!$D$9="Any",1,IF(Resources!$D$9="",1,IF($J7=Resources!$D$9,1,"0")))</f>
        <v>1</v>
      </c>
      <c r="M7" s="4">
        <f>IF(Resources!$G$8="Any",1,IF(Resources!$G$8="",1,IF(ISERROR(SEARCH(Resources!$G$8,$H7)),"0",1)))</f>
        <v>1</v>
      </c>
      <c r="N7" s="4">
        <f>IF(Resources!$G$9="Any",1,IF(Resources!$G$9="",1,IF(ISERROR(SEARCH(Resources!$G$9,$H7)),"0",1)))</f>
        <v>1</v>
      </c>
      <c r="O7" s="6">
        <f>IF(Resources!$G$9="Any",1,IF(Resources!$J$8="",1,IF(ISERROR(SEARCH(Resources!$G$9,INDEX(Validation!$I$2:$I$71,MATCH(Resources!$J$8,Validation!$J$2:$J$71,0)))),1,IF(ISERROR(SEARCH(Resources!$J$8,$I7)),"0",1))))</f>
        <v>1</v>
      </c>
      <c r="P7" s="6">
        <f t="shared" si="0"/>
        <v>1</v>
      </c>
    </row>
    <row r="8" spans="1:20" ht="15.75" customHeight="1" x14ac:dyDescent="0.4">
      <c r="A8" s="2">
        <f>IF(P8="0",0,MAX(Data!$A$3:A7)+1)</f>
        <v>6</v>
      </c>
      <c r="B8" s="4" t="s">
        <v>29</v>
      </c>
      <c r="C8" s="5" t="s">
        <v>34</v>
      </c>
      <c r="D8" s="54" t="s">
        <v>678</v>
      </c>
      <c r="E8" s="4" t="s">
        <v>35</v>
      </c>
      <c r="F8" s="4" t="s">
        <v>32</v>
      </c>
      <c r="G8" s="4" t="s">
        <v>523</v>
      </c>
      <c r="H8" s="4" t="s">
        <v>36</v>
      </c>
      <c r="I8" s="6" t="s">
        <v>528</v>
      </c>
      <c r="J8" s="4" t="s">
        <v>18</v>
      </c>
      <c r="K8" s="4">
        <f>IF(Resources!$D$8="Any",1,IF(Resources!$D$8="",1,IF(ISERROR(SEARCH(Resources!$D$8,$G8)),"0",1)))</f>
        <v>1</v>
      </c>
      <c r="L8" s="4">
        <f>IF(Resources!$D$9="Any",1,IF(Resources!$D$9="",1,IF($J8=Resources!$D$9,1,"0")))</f>
        <v>1</v>
      </c>
      <c r="M8" s="4">
        <f>IF(Resources!$G$8="Any",1,IF(Resources!$G$8="",1,IF(ISERROR(SEARCH(Resources!$G$8,$H8)),"0",1)))</f>
        <v>1</v>
      </c>
      <c r="N8" s="4">
        <f>IF(Resources!$G$9="Any",1,IF(Resources!$G$9="",1,IF(ISERROR(SEARCH(Resources!$G$9,$H8)),"0",1)))</f>
        <v>1</v>
      </c>
      <c r="O8" s="6">
        <f>IF(Resources!$G$9="Any",1,IF(Resources!$J$8="",1,IF(ISERROR(SEARCH(Resources!$G$9,INDEX(Validation!$I$2:$I$71,MATCH(Resources!$J$8,Validation!$J$2:$J$71,0)))),1,IF(ISERROR(SEARCH(Resources!$J$8,$I8)),"0",1))))</f>
        <v>1</v>
      </c>
      <c r="P8" s="6">
        <f t="shared" si="0"/>
        <v>1</v>
      </c>
    </row>
    <row r="9" spans="1:20" ht="15.75" customHeight="1" x14ac:dyDescent="0.4">
      <c r="A9" s="2">
        <f>IF(P9="0",0,MAX(Data!$A$3:A8)+1)</f>
        <v>7</v>
      </c>
      <c r="B9" s="4" t="s">
        <v>37</v>
      </c>
      <c r="C9" s="5" t="s">
        <v>38</v>
      </c>
      <c r="D9" s="54" t="s">
        <v>679</v>
      </c>
      <c r="E9" s="4" t="s">
        <v>39</v>
      </c>
      <c r="F9" s="4" t="s">
        <v>529</v>
      </c>
      <c r="G9" s="4" t="s">
        <v>520</v>
      </c>
      <c r="H9" s="4" t="s">
        <v>33</v>
      </c>
      <c r="I9" s="6" t="s">
        <v>476</v>
      </c>
      <c r="J9" s="4" t="s">
        <v>18</v>
      </c>
      <c r="K9" s="4">
        <f>IF(Resources!$D$8="Any",1,IF(Resources!$D$8="",1,IF(ISERROR(SEARCH(Resources!$D$8,$G9)),"0",1)))</f>
        <v>1</v>
      </c>
      <c r="L9" s="4">
        <f>IF(Resources!$D$9="Any",1,IF(Resources!$D$9="",1,IF($J9=Resources!$D$9,1,"0")))</f>
        <v>1</v>
      </c>
      <c r="M9" s="4">
        <f>IF(Resources!$G$8="Any",1,IF(Resources!$G$8="",1,IF(ISERROR(SEARCH(Resources!$G$8,$H9)),"0",1)))</f>
        <v>1</v>
      </c>
      <c r="N9" s="4">
        <f>IF(Resources!$G$9="Any",1,IF(Resources!$G$9="",1,IF(ISERROR(SEARCH(Resources!$G$9,$H9)),"0",1)))</f>
        <v>1</v>
      </c>
      <c r="O9" s="6">
        <f>IF(Resources!$G$9="Any",1,IF(Resources!$J$8="",1,IF(ISERROR(SEARCH(Resources!$G$9,INDEX(Validation!$I$2:$I$71,MATCH(Resources!$J$8,Validation!$J$2:$J$71,0)))),1,IF(ISERROR(SEARCH(Resources!$J$8,$I9)),"0",1))))</f>
        <v>1</v>
      </c>
      <c r="P9" s="6">
        <f t="shared" si="0"/>
        <v>1</v>
      </c>
    </row>
    <row r="10" spans="1:20" ht="15.75" customHeight="1" x14ac:dyDescent="0.4">
      <c r="A10" s="2">
        <f>IF(P10="0",0,MAX(Data!$A$3:A9)+1)</f>
        <v>8</v>
      </c>
      <c r="B10" s="4" t="s">
        <v>40</v>
      </c>
      <c r="C10" s="5" t="s">
        <v>41</v>
      </c>
      <c r="D10" s="54" t="s">
        <v>680</v>
      </c>
      <c r="E10" s="4" t="s">
        <v>42</v>
      </c>
      <c r="F10" s="4" t="s">
        <v>32</v>
      </c>
      <c r="G10" s="4" t="s">
        <v>523</v>
      </c>
      <c r="H10" s="4" t="s">
        <v>43</v>
      </c>
      <c r="I10" s="6" t="s">
        <v>514</v>
      </c>
      <c r="J10" s="4" t="s">
        <v>18</v>
      </c>
      <c r="K10" s="4">
        <f>IF(Resources!$D$8="Any",1,IF(Resources!$D$8="",1,IF(ISERROR(SEARCH(Resources!$D$8,$G10)),"0",1)))</f>
        <v>1</v>
      </c>
      <c r="L10" s="4">
        <f>IF(Resources!$D$9="Any",1,IF(Resources!$D$9="",1,IF($J10=Resources!$D$9,1,"0")))</f>
        <v>1</v>
      </c>
      <c r="M10" s="4">
        <f>IF(Resources!$G$8="Any",1,IF(Resources!$G$8="",1,IF(ISERROR(SEARCH(Resources!$G$8,$H10)),"0",1)))</f>
        <v>1</v>
      </c>
      <c r="N10" s="4">
        <f>IF(Resources!$G$9="Any",1,IF(Resources!$G$9="",1,IF(ISERROR(SEARCH(Resources!$G$9,$H10)),"0",1)))</f>
        <v>1</v>
      </c>
      <c r="O10" s="6">
        <f>IF(Resources!$G$9="Any",1,IF(Resources!$J$8="",1,IF(ISERROR(SEARCH(Resources!$G$9,INDEX(Validation!$I$2:$I$71,MATCH(Resources!$J$8,Validation!$J$2:$J$71,0)))),1,IF(ISERROR(SEARCH(Resources!$J$8,$I10)),"0",1))))</f>
        <v>1</v>
      </c>
      <c r="P10" s="6">
        <f t="shared" si="0"/>
        <v>1</v>
      </c>
    </row>
    <row r="11" spans="1:20" ht="15.75" customHeight="1" x14ac:dyDescent="0.4">
      <c r="A11" s="2">
        <f>IF(P11="0",0,MAX(Data!$A$3:A10)+1)</f>
        <v>9</v>
      </c>
      <c r="B11" s="4" t="s">
        <v>40</v>
      </c>
      <c r="C11" s="5" t="s">
        <v>44</v>
      </c>
      <c r="D11" s="54" t="s">
        <v>681</v>
      </c>
      <c r="E11" s="4" t="s">
        <v>45</v>
      </c>
      <c r="F11" s="4" t="s">
        <v>530</v>
      </c>
      <c r="G11" s="4" t="s">
        <v>523</v>
      </c>
      <c r="H11" s="4" t="s">
        <v>17</v>
      </c>
      <c r="I11" s="6" t="s">
        <v>447</v>
      </c>
      <c r="J11" s="4" t="s">
        <v>18</v>
      </c>
      <c r="K11" s="4">
        <f>IF(Resources!$D$8="Any",1,IF(Resources!$D$8="",1,IF(ISERROR(SEARCH(Resources!$D$8,$G11)),"0",1)))</f>
        <v>1</v>
      </c>
      <c r="L11" s="4">
        <f>IF(Resources!$D$9="Any",1,IF(Resources!$D$9="",1,IF($J11=Resources!$D$9,1,"0")))</f>
        <v>1</v>
      </c>
      <c r="M11" s="4">
        <f>IF(Resources!$G$8="Any",1,IF(Resources!$G$8="",1,IF(ISERROR(SEARCH(Resources!$G$8,$H11)),"0",1)))</f>
        <v>1</v>
      </c>
      <c r="N11" s="4">
        <f>IF(Resources!$G$9="Any",1,IF(Resources!$G$9="",1,IF(ISERROR(SEARCH(Resources!$G$9,$H11)),"0",1)))</f>
        <v>1</v>
      </c>
      <c r="O11" s="6">
        <f>IF(Resources!$G$9="Any",1,IF(Resources!$J$8="",1,IF(ISERROR(SEARCH(Resources!$G$9,INDEX(Validation!$I$2:$I$71,MATCH(Resources!$J$8,Validation!$J$2:$J$71,0)))),1,IF(ISERROR(SEARCH(Resources!$J$8,$I11)),"0",1))))</f>
        <v>1</v>
      </c>
      <c r="P11" s="6">
        <f t="shared" si="0"/>
        <v>1</v>
      </c>
    </row>
    <row r="12" spans="1:20" ht="15.75" customHeight="1" x14ac:dyDescent="0.4">
      <c r="A12" s="2">
        <f>IF(P12="0",0,MAX(Data!$A$3:A11)+1)</f>
        <v>10</v>
      </c>
      <c r="B12" s="4" t="s">
        <v>46</v>
      </c>
      <c r="C12" s="5" t="s">
        <v>47</v>
      </c>
      <c r="D12" s="54" t="s">
        <v>682</v>
      </c>
      <c r="E12" s="4" t="s">
        <v>48</v>
      </c>
      <c r="F12" s="4" t="s">
        <v>531</v>
      </c>
      <c r="G12" s="4" t="s">
        <v>524</v>
      </c>
      <c r="H12" s="4" t="s">
        <v>49</v>
      </c>
      <c r="I12" s="6" t="s">
        <v>532</v>
      </c>
      <c r="J12" s="4" t="s">
        <v>18</v>
      </c>
      <c r="K12" s="4">
        <f>IF(Resources!$D$8="Any",1,IF(Resources!$D$8="",1,IF(ISERROR(SEARCH(Resources!$D$8,$G12)),"0",1)))</f>
        <v>1</v>
      </c>
      <c r="L12" s="4">
        <f>IF(Resources!$D$9="Any",1,IF(Resources!$D$9="",1,IF($J12=Resources!$D$9,1,"0")))</f>
        <v>1</v>
      </c>
      <c r="M12" s="4">
        <f>IF(Resources!$G$8="Any",1,IF(Resources!$G$8="",1,IF(ISERROR(SEARCH(Resources!$G$8,$H12)),"0",1)))</f>
        <v>1</v>
      </c>
      <c r="N12" s="4">
        <f>IF(Resources!$G$9="Any",1,IF(Resources!$G$9="",1,IF(ISERROR(SEARCH(Resources!$G$9,$H12)),"0",1)))</f>
        <v>1</v>
      </c>
      <c r="O12" s="6">
        <f>IF(Resources!$G$9="Any",1,IF(Resources!$J$8="",1,IF(ISERROR(SEARCH(Resources!$G$9,INDEX(Validation!$I$2:$I$71,MATCH(Resources!$J$8,Validation!$J$2:$J$71,0)))),1,IF(ISERROR(SEARCH(Resources!$J$8,$I12)),"0",1))))</f>
        <v>1</v>
      </c>
      <c r="P12" s="6">
        <f t="shared" si="0"/>
        <v>1</v>
      </c>
    </row>
    <row r="13" spans="1:20" ht="15.75" customHeight="1" x14ac:dyDescent="0.4">
      <c r="A13" s="2">
        <f>IF(P13="0",0,MAX(Data!$A$3:A12)+1)</f>
        <v>11</v>
      </c>
      <c r="B13" s="4" t="s">
        <v>50</v>
      </c>
      <c r="C13" s="5" t="s">
        <v>51</v>
      </c>
      <c r="D13" s="54" t="s">
        <v>683</v>
      </c>
      <c r="E13" s="4" t="s">
        <v>52</v>
      </c>
      <c r="F13" s="4" t="s">
        <v>533</v>
      </c>
      <c r="G13" s="4" t="s">
        <v>520</v>
      </c>
      <c r="H13" s="4" t="s">
        <v>534</v>
      </c>
      <c r="I13" s="6" t="s">
        <v>535</v>
      </c>
      <c r="J13" s="4" t="s">
        <v>18</v>
      </c>
      <c r="K13" s="4">
        <f>IF(Resources!$D$8="Any",1,IF(Resources!$D$8="",1,IF(ISERROR(SEARCH(Resources!$D$8,$G13)),"0",1)))</f>
        <v>1</v>
      </c>
      <c r="L13" s="4">
        <f>IF(Resources!$D$9="Any",1,IF(Resources!$D$9="",1,IF($J13=Resources!$D$9,1,"0")))</f>
        <v>1</v>
      </c>
      <c r="M13" s="4">
        <f>IF(Resources!$G$8="Any",1,IF(Resources!$G$8="",1,IF(ISERROR(SEARCH(Resources!$G$8,$H13)),"0",1)))</f>
        <v>1</v>
      </c>
      <c r="N13" s="4">
        <f>IF(Resources!$G$9="Any",1,IF(Resources!$G$9="",1,IF(ISERROR(SEARCH(Resources!$G$9,$H13)),"0",1)))</f>
        <v>1</v>
      </c>
      <c r="O13" s="6">
        <f>IF(Resources!$G$9="Any",1,IF(Resources!$J$8="",1,IF(ISERROR(SEARCH(Resources!$G$9,INDEX(Validation!$I$2:$I$71,MATCH(Resources!$J$8,Validation!$J$2:$J$71,0)))),1,IF(ISERROR(SEARCH(Resources!$J$8,$I13)),"0",1))))</f>
        <v>1</v>
      </c>
      <c r="P13" s="6">
        <f t="shared" si="0"/>
        <v>1</v>
      </c>
    </row>
    <row r="14" spans="1:20" ht="15.75" customHeight="1" x14ac:dyDescent="0.4">
      <c r="A14" s="2">
        <f>IF(P14="0",0,MAX(Data!$A$3:A13)+1)</f>
        <v>12</v>
      </c>
      <c r="B14" s="4" t="s">
        <v>53</v>
      </c>
      <c r="C14" s="5" t="s">
        <v>54</v>
      </c>
      <c r="D14" s="54" t="s">
        <v>684</v>
      </c>
      <c r="E14" s="4" t="s">
        <v>55</v>
      </c>
      <c r="F14" s="4" t="s">
        <v>519</v>
      </c>
      <c r="G14" s="4" t="s">
        <v>520</v>
      </c>
      <c r="H14" s="4" t="s">
        <v>17</v>
      </c>
      <c r="I14" s="6" t="s">
        <v>447</v>
      </c>
      <c r="J14" s="4" t="s">
        <v>18</v>
      </c>
      <c r="K14" s="4">
        <f>IF(Resources!$D$8="Any",1,IF(Resources!$D$8="",1,IF(ISERROR(SEARCH(Resources!$D$8,$G14)),"0",1)))</f>
        <v>1</v>
      </c>
      <c r="L14" s="4">
        <f>IF(Resources!$D$9="Any",1,IF(Resources!$D$9="",1,IF($J14=Resources!$D$9,1,"0")))</f>
        <v>1</v>
      </c>
      <c r="M14" s="4">
        <f>IF(Resources!$G$8="Any",1,IF(Resources!$G$8="",1,IF(ISERROR(SEARCH(Resources!$G$8,$H14)),"0",1)))</f>
        <v>1</v>
      </c>
      <c r="N14" s="4">
        <f>IF(Resources!$G$9="Any",1,IF(Resources!$G$9="",1,IF(ISERROR(SEARCH(Resources!$G$9,$H14)),"0",1)))</f>
        <v>1</v>
      </c>
      <c r="O14" s="6">
        <f>IF(Resources!$G$9="Any",1,IF(Resources!$J$8="",1,IF(ISERROR(SEARCH(Resources!$G$9,INDEX(Validation!$I$2:$I$71,MATCH(Resources!$J$8,Validation!$J$2:$J$71,0)))),1,IF(ISERROR(SEARCH(Resources!$J$8,$I14)),"0",1))))</f>
        <v>1</v>
      </c>
      <c r="P14" s="6">
        <f t="shared" si="0"/>
        <v>1</v>
      </c>
    </row>
    <row r="15" spans="1:20" ht="15.75" customHeight="1" x14ac:dyDescent="0.4">
      <c r="A15" s="2">
        <f>IF(P15="0",0,MAX(Data!$A$3:A14)+1)</f>
        <v>13</v>
      </c>
      <c r="B15" s="4" t="s">
        <v>53</v>
      </c>
      <c r="C15" s="5" t="s">
        <v>56</v>
      </c>
      <c r="D15" s="54" t="s">
        <v>685</v>
      </c>
      <c r="E15" s="4" t="s">
        <v>57</v>
      </c>
      <c r="F15" s="4" t="s">
        <v>519</v>
      </c>
      <c r="G15" s="4" t="s">
        <v>520</v>
      </c>
      <c r="H15" s="4" t="s">
        <v>17</v>
      </c>
      <c r="I15" s="6" t="s">
        <v>447</v>
      </c>
      <c r="J15" s="4" t="s">
        <v>18</v>
      </c>
      <c r="K15" s="4">
        <f>IF(Resources!$D$8="Any",1,IF(Resources!$D$8="",1,IF(ISERROR(SEARCH(Resources!$D$8,$G15)),"0",1)))</f>
        <v>1</v>
      </c>
      <c r="L15" s="4">
        <f>IF(Resources!$D$9="Any",1,IF(Resources!$D$9="",1,IF($J15=Resources!$D$9,1,"0")))</f>
        <v>1</v>
      </c>
      <c r="M15" s="4">
        <f>IF(Resources!$G$8="Any",1,IF(Resources!$G$8="",1,IF(ISERROR(SEARCH(Resources!$G$8,$H15)),"0",1)))</f>
        <v>1</v>
      </c>
      <c r="N15" s="4">
        <f>IF(Resources!$G$9="Any",1,IF(Resources!$G$9="",1,IF(ISERROR(SEARCH(Resources!$G$9,$H15)),"0",1)))</f>
        <v>1</v>
      </c>
      <c r="O15" s="6">
        <f>IF(Resources!$G$9="Any",1,IF(Resources!$J$8="",1,IF(ISERROR(SEARCH(Resources!$G$9,INDEX(Validation!$I$2:$I$71,MATCH(Resources!$J$8,Validation!$J$2:$J$71,0)))),1,IF(ISERROR(SEARCH(Resources!$J$8,$I15)),"0",1))))</f>
        <v>1</v>
      </c>
      <c r="P15" s="6">
        <f t="shared" si="0"/>
        <v>1</v>
      </c>
    </row>
    <row r="16" spans="1:20" ht="15.75" customHeight="1" x14ac:dyDescent="0.4">
      <c r="A16" s="2">
        <f>IF(P16="0",0,MAX(Data!$A$3:A15)+1)</f>
        <v>14</v>
      </c>
      <c r="B16" s="4" t="s">
        <v>58</v>
      </c>
      <c r="C16" s="5" t="s">
        <v>59</v>
      </c>
      <c r="D16" s="54" t="s">
        <v>686</v>
      </c>
      <c r="E16" s="4" t="s">
        <v>60</v>
      </c>
      <c r="F16" s="4" t="s">
        <v>519</v>
      </c>
      <c r="G16" s="4" t="s">
        <v>520</v>
      </c>
      <c r="H16" s="4" t="s">
        <v>521</v>
      </c>
      <c r="I16" s="6" t="s">
        <v>536</v>
      </c>
      <c r="J16" s="4" t="s">
        <v>18</v>
      </c>
      <c r="K16" s="4">
        <f>IF(Resources!$D$8="Any",1,IF(Resources!$D$8="",1,IF(ISERROR(SEARCH(Resources!$D$8,$G16)),"0",1)))</f>
        <v>1</v>
      </c>
      <c r="L16" s="4">
        <f>IF(Resources!$D$9="Any",1,IF(Resources!$D$9="",1,IF($J16=Resources!$D$9,1,"0")))</f>
        <v>1</v>
      </c>
      <c r="M16" s="4">
        <f>IF(Resources!$G$8="Any",1,IF(Resources!$G$8="",1,IF(ISERROR(SEARCH(Resources!$G$8,$H16)),"0",1)))</f>
        <v>1</v>
      </c>
      <c r="N16" s="4">
        <f>IF(Resources!$G$9="Any",1,IF(Resources!$G$9="",1,IF(ISERROR(SEARCH(Resources!$G$9,$H16)),"0",1)))</f>
        <v>1</v>
      </c>
      <c r="O16" s="6">
        <f>IF(Resources!$G$9="Any",1,IF(Resources!$J$8="",1,IF(ISERROR(SEARCH(Resources!$G$9,INDEX(Validation!$I$2:$I$71,MATCH(Resources!$J$8,Validation!$J$2:$J$71,0)))),1,IF(ISERROR(SEARCH(Resources!$J$8,$I16)),"0",1))))</f>
        <v>1</v>
      </c>
      <c r="P16" s="6">
        <f t="shared" si="0"/>
        <v>1</v>
      </c>
    </row>
    <row r="17" spans="1:16" ht="15.75" customHeight="1" x14ac:dyDescent="0.4">
      <c r="A17" s="2">
        <f>IF(P17="0",0,MAX(Data!$A$3:A16)+1)</f>
        <v>15</v>
      </c>
      <c r="B17" s="4" t="s">
        <v>61</v>
      </c>
      <c r="C17" s="5" t="s">
        <v>62</v>
      </c>
      <c r="D17" s="54" t="s">
        <v>687</v>
      </c>
      <c r="E17" s="4" t="s">
        <v>63</v>
      </c>
      <c r="F17" s="4" t="s">
        <v>64</v>
      </c>
      <c r="G17" s="4" t="s">
        <v>523</v>
      </c>
      <c r="H17" s="4" t="s">
        <v>537</v>
      </c>
      <c r="I17" s="6" t="s">
        <v>538</v>
      </c>
      <c r="J17" s="4" t="s">
        <v>18</v>
      </c>
      <c r="K17" s="4">
        <f>IF(Resources!$D$8="Any",1,IF(Resources!$D$8="",1,IF(ISERROR(SEARCH(Resources!$D$8,$G17)),"0",1)))</f>
        <v>1</v>
      </c>
      <c r="L17" s="4">
        <f>IF(Resources!$D$9="Any",1,IF(Resources!$D$9="",1,IF($J17=Resources!$D$9,1,"0")))</f>
        <v>1</v>
      </c>
      <c r="M17" s="4">
        <f>IF(Resources!$G$8="Any",1,IF(Resources!$G$8="",1,IF(ISERROR(SEARCH(Resources!$G$8,$H17)),"0",1)))</f>
        <v>1</v>
      </c>
      <c r="N17" s="4">
        <f>IF(Resources!$G$9="Any",1,IF(Resources!$G$9="",1,IF(ISERROR(SEARCH(Resources!$G$9,$H17)),"0",1)))</f>
        <v>1</v>
      </c>
      <c r="O17" s="6">
        <f>IF(Resources!$G$9="Any",1,IF(Resources!$J$8="",1,IF(ISERROR(SEARCH(Resources!$G$9,INDEX(Validation!$I$2:$I$71,MATCH(Resources!$J$8,Validation!$J$2:$J$71,0)))),1,IF(ISERROR(SEARCH(Resources!$J$8,$I17)),"0",1))))</f>
        <v>1</v>
      </c>
      <c r="P17" s="6">
        <f t="shared" si="0"/>
        <v>1</v>
      </c>
    </row>
    <row r="18" spans="1:16" ht="15.75" customHeight="1" x14ac:dyDescent="0.4">
      <c r="A18" s="2">
        <f>IF(P18="0",0,MAX(Data!$A$3:A17)+1)</f>
        <v>16</v>
      </c>
      <c r="B18" s="4" t="s">
        <v>40</v>
      </c>
      <c r="C18" s="5" t="s">
        <v>65</v>
      </c>
      <c r="D18" s="54" t="s">
        <v>688</v>
      </c>
      <c r="E18" s="4" t="s">
        <v>66</v>
      </c>
      <c r="F18" s="4" t="s">
        <v>539</v>
      </c>
      <c r="G18" s="4" t="s">
        <v>523</v>
      </c>
      <c r="H18" s="4" t="s">
        <v>540</v>
      </c>
      <c r="I18" s="6" t="s">
        <v>541</v>
      </c>
      <c r="J18" s="4" t="s">
        <v>18</v>
      </c>
      <c r="K18" s="4">
        <f>IF(Resources!$D$8="Any",1,IF(Resources!$D$8="",1,IF(ISERROR(SEARCH(Resources!$D$8,$G18)),"0",1)))</f>
        <v>1</v>
      </c>
      <c r="L18" s="4">
        <f>IF(Resources!$D$9="Any",1,IF(Resources!$D$9="",1,IF($J18=Resources!$D$9,1,"0")))</f>
        <v>1</v>
      </c>
      <c r="M18" s="4">
        <f>IF(Resources!$G$8="Any",1,IF(Resources!$G$8="",1,IF(ISERROR(SEARCH(Resources!$G$8,$H18)),"0",1)))</f>
        <v>1</v>
      </c>
      <c r="N18" s="4">
        <f>IF(Resources!$G$9="Any",1,IF(Resources!$G$9="",1,IF(ISERROR(SEARCH(Resources!$G$9,$H18)),"0",1)))</f>
        <v>1</v>
      </c>
      <c r="O18" s="6">
        <f>IF(Resources!$G$9="Any",1,IF(Resources!$J$8="",1,IF(ISERROR(SEARCH(Resources!$G$9,INDEX(Validation!$I$2:$I$71,MATCH(Resources!$J$8,Validation!$J$2:$J$71,0)))),1,IF(ISERROR(SEARCH(Resources!$J$8,$I18)),"0",1))))</f>
        <v>1</v>
      </c>
      <c r="P18" s="6">
        <f t="shared" si="0"/>
        <v>1</v>
      </c>
    </row>
    <row r="19" spans="1:16" ht="15.75" customHeight="1" x14ac:dyDescent="0.4">
      <c r="A19" s="2">
        <f>IF(P19="0",0,MAX(Data!$A$3:A18)+1)</f>
        <v>17</v>
      </c>
      <c r="B19" s="4" t="s">
        <v>67</v>
      </c>
      <c r="C19" s="5" t="s">
        <v>68</v>
      </c>
      <c r="D19" s="54" t="s">
        <v>689</v>
      </c>
      <c r="E19" s="4" t="s">
        <v>69</v>
      </c>
      <c r="F19" s="4" t="s">
        <v>542</v>
      </c>
      <c r="G19" s="4" t="s">
        <v>520</v>
      </c>
      <c r="H19" s="4" t="s">
        <v>521</v>
      </c>
      <c r="I19" s="6" t="s">
        <v>543</v>
      </c>
      <c r="J19" s="4" t="s">
        <v>18</v>
      </c>
      <c r="K19" s="4">
        <f>IF(Resources!$D$8="Any",1,IF(Resources!$D$8="",1,IF(ISERROR(SEARCH(Resources!$D$8,$G19)),"0",1)))</f>
        <v>1</v>
      </c>
      <c r="L19" s="4">
        <f>IF(Resources!$D$9="Any",1,IF(Resources!$D$9="",1,IF($J19=Resources!$D$9,1,"0")))</f>
        <v>1</v>
      </c>
      <c r="M19" s="4">
        <f>IF(Resources!$G$8="Any",1,IF(Resources!$G$8="",1,IF(ISERROR(SEARCH(Resources!$G$8,$H19)),"0",1)))</f>
        <v>1</v>
      </c>
      <c r="N19" s="4">
        <f>IF(Resources!$G$9="Any",1,IF(Resources!$G$9="",1,IF(ISERROR(SEARCH(Resources!$G$9,$H19)),"0",1)))</f>
        <v>1</v>
      </c>
      <c r="O19" s="6">
        <f>IF(Resources!$G$9="Any",1,IF(Resources!$J$8="",1,IF(ISERROR(SEARCH(Resources!$G$9,INDEX(Validation!$I$2:$I$71,MATCH(Resources!$J$8,Validation!$J$2:$J$71,0)))),1,IF(ISERROR(SEARCH(Resources!$J$8,$I19)),"0",1))))</f>
        <v>1</v>
      </c>
      <c r="P19" s="6">
        <f t="shared" si="0"/>
        <v>1</v>
      </c>
    </row>
    <row r="20" spans="1:16" ht="15.75" customHeight="1" x14ac:dyDescent="0.4">
      <c r="A20" s="2">
        <f>IF(P20="0",0,MAX(Data!$A$3:A19)+1)</f>
        <v>18</v>
      </c>
      <c r="B20" s="4" t="s">
        <v>70</v>
      </c>
      <c r="C20" s="5" t="s">
        <v>71</v>
      </c>
      <c r="D20" s="54" t="s">
        <v>690</v>
      </c>
      <c r="E20" s="4" t="s">
        <v>72</v>
      </c>
      <c r="F20" s="4" t="s">
        <v>539</v>
      </c>
      <c r="G20" s="4" t="s">
        <v>523</v>
      </c>
      <c r="H20" s="4" t="s">
        <v>540</v>
      </c>
      <c r="I20" s="6" t="s">
        <v>544</v>
      </c>
      <c r="J20" s="4" t="s">
        <v>18</v>
      </c>
      <c r="K20" s="4">
        <f>IF(Resources!$D$8="Any",1,IF(Resources!$D$8="",1,IF(ISERROR(SEARCH(Resources!$D$8,$G20)),"0",1)))</f>
        <v>1</v>
      </c>
      <c r="L20" s="4">
        <f>IF(Resources!$D$9="Any",1,IF(Resources!$D$9="",1,IF($J20=Resources!$D$9,1,"0")))</f>
        <v>1</v>
      </c>
      <c r="M20" s="4">
        <f>IF(Resources!$G$8="Any",1,IF(Resources!$G$8="",1,IF(ISERROR(SEARCH(Resources!$G$8,$H20)),"0",1)))</f>
        <v>1</v>
      </c>
      <c r="N20" s="4">
        <f>IF(Resources!$G$9="Any",1,IF(Resources!$G$9="",1,IF(ISERROR(SEARCH(Resources!$G$9,$H20)),"0",1)))</f>
        <v>1</v>
      </c>
      <c r="O20" s="6">
        <f>IF(Resources!$G$9="Any",1,IF(Resources!$J$8="",1,IF(ISERROR(SEARCH(Resources!$G$9,INDEX(Validation!$I$2:$I$71,MATCH(Resources!$J$8,Validation!$J$2:$J$71,0)))),1,IF(ISERROR(SEARCH(Resources!$J$8,$I20)),"0",1))))</f>
        <v>1</v>
      </c>
      <c r="P20" s="6">
        <f t="shared" si="0"/>
        <v>1</v>
      </c>
    </row>
    <row r="21" spans="1:16" ht="15.75" customHeight="1" x14ac:dyDescent="0.4">
      <c r="A21" s="2">
        <f>IF(P21="0",0,MAX(Data!$A$3:A20)+1)</f>
        <v>19</v>
      </c>
      <c r="B21" s="4" t="s">
        <v>58</v>
      </c>
      <c r="C21" s="5" t="s">
        <v>73</v>
      </c>
      <c r="D21" s="54" t="s">
        <v>691</v>
      </c>
      <c r="E21" s="4" t="s">
        <v>74</v>
      </c>
      <c r="F21" s="4" t="s">
        <v>519</v>
      </c>
      <c r="G21" s="4" t="s">
        <v>520</v>
      </c>
      <c r="H21" s="4" t="s">
        <v>33</v>
      </c>
      <c r="I21" s="6" t="s">
        <v>545</v>
      </c>
      <c r="J21" s="4" t="s">
        <v>18</v>
      </c>
      <c r="K21" s="4">
        <f>IF(Resources!$D$8="Any",1,IF(Resources!$D$8="",1,IF(ISERROR(SEARCH(Resources!$D$8,$G21)),"0",1)))</f>
        <v>1</v>
      </c>
      <c r="L21" s="4">
        <f>IF(Resources!$D$9="Any",1,IF(Resources!$D$9="",1,IF($J21=Resources!$D$9,1,"0")))</f>
        <v>1</v>
      </c>
      <c r="M21" s="4">
        <f>IF(Resources!$G$8="Any",1,IF(Resources!$G$8="",1,IF(ISERROR(SEARCH(Resources!$G$8,$H21)),"0",1)))</f>
        <v>1</v>
      </c>
      <c r="N21" s="4">
        <f>IF(Resources!$G$9="Any",1,IF(Resources!$G$9="",1,IF(ISERROR(SEARCH(Resources!$G$9,$H21)),"0",1)))</f>
        <v>1</v>
      </c>
      <c r="O21" s="6">
        <f>IF(Resources!$G$9="Any",1,IF(Resources!$J$8="",1,IF(ISERROR(SEARCH(Resources!$G$9,INDEX(Validation!$I$2:$I$71,MATCH(Resources!$J$8,Validation!$J$2:$J$71,0)))),1,IF(ISERROR(SEARCH(Resources!$J$8,$I21)),"0",1))))</f>
        <v>1</v>
      </c>
      <c r="P21" s="6">
        <f t="shared" si="0"/>
        <v>1</v>
      </c>
    </row>
    <row r="22" spans="1:16" ht="15.75" customHeight="1" x14ac:dyDescent="0.4">
      <c r="A22" s="2">
        <f>IF(P22="0",0,MAX(Data!$A$3:A21)+1)</f>
        <v>20</v>
      </c>
      <c r="B22" s="4" t="s">
        <v>58</v>
      </c>
      <c r="C22" s="5" t="s">
        <v>75</v>
      </c>
      <c r="D22" s="54" t="s">
        <v>692</v>
      </c>
      <c r="E22" s="4" t="s">
        <v>76</v>
      </c>
      <c r="F22" s="4" t="s">
        <v>519</v>
      </c>
      <c r="G22" s="4" t="s">
        <v>520</v>
      </c>
      <c r="H22" s="4" t="s">
        <v>546</v>
      </c>
      <c r="I22" s="6" t="s">
        <v>547</v>
      </c>
      <c r="J22" s="4" t="s">
        <v>18</v>
      </c>
      <c r="K22" s="4">
        <f>IF(Resources!$D$8="Any",1,IF(Resources!$D$8="",1,IF(ISERROR(SEARCH(Resources!$D$8,$G22)),"0",1)))</f>
        <v>1</v>
      </c>
      <c r="L22" s="4">
        <f>IF(Resources!$D$9="Any",1,IF(Resources!$D$9="",1,IF($J22=Resources!$D$9,1,"0")))</f>
        <v>1</v>
      </c>
      <c r="M22" s="4">
        <f>IF(Resources!$G$8="Any",1,IF(Resources!$G$8="",1,IF(ISERROR(SEARCH(Resources!$G$8,$H22)),"0",1)))</f>
        <v>1</v>
      </c>
      <c r="N22" s="4">
        <f>IF(Resources!$G$9="Any",1,IF(Resources!$G$9="",1,IF(ISERROR(SEARCH(Resources!$G$9,$H22)),"0",1)))</f>
        <v>1</v>
      </c>
      <c r="O22" s="6">
        <f>IF(Resources!$G$9="Any",1,IF(Resources!$J$8="",1,IF(ISERROR(SEARCH(Resources!$G$9,INDEX(Validation!$I$2:$I$71,MATCH(Resources!$J$8,Validation!$J$2:$J$71,0)))),1,IF(ISERROR(SEARCH(Resources!$J$8,$I22)),"0",1))))</f>
        <v>1</v>
      </c>
      <c r="P22" s="6">
        <f t="shared" si="0"/>
        <v>1</v>
      </c>
    </row>
    <row r="23" spans="1:16" ht="15.75" customHeight="1" x14ac:dyDescent="0.4">
      <c r="A23" s="2">
        <f>IF(P23="0",0,MAX(Data!$A$3:A22)+1)</f>
        <v>21</v>
      </c>
      <c r="B23" s="4" t="s">
        <v>58</v>
      </c>
      <c r="C23" s="5" t="s">
        <v>77</v>
      </c>
      <c r="D23" s="54" t="s">
        <v>693</v>
      </c>
      <c r="E23" s="4" t="s">
        <v>78</v>
      </c>
      <c r="F23" s="4" t="s">
        <v>519</v>
      </c>
      <c r="G23" s="4" t="s">
        <v>520</v>
      </c>
      <c r="H23" s="4" t="s">
        <v>521</v>
      </c>
      <c r="I23" s="6" t="s">
        <v>548</v>
      </c>
      <c r="J23" s="4" t="s">
        <v>18</v>
      </c>
      <c r="K23" s="4">
        <f>IF(Resources!$D$8="Any",1,IF(Resources!$D$8="",1,IF(ISERROR(SEARCH(Resources!$D$8,$G23)),"0",1)))</f>
        <v>1</v>
      </c>
      <c r="L23" s="4">
        <f>IF(Resources!$D$9="Any",1,IF(Resources!$D$9="",1,IF($J23=Resources!$D$9,1,"0")))</f>
        <v>1</v>
      </c>
      <c r="M23" s="4">
        <f>IF(Resources!$G$8="Any",1,IF(Resources!$G$8="",1,IF(ISERROR(SEARCH(Resources!$G$8,$H23)),"0",1)))</f>
        <v>1</v>
      </c>
      <c r="N23" s="4">
        <f>IF(Resources!$G$9="Any",1,IF(Resources!$G$9="",1,IF(ISERROR(SEARCH(Resources!$G$9,$H23)),"0",1)))</f>
        <v>1</v>
      </c>
      <c r="O23" s="6">
        <f>IF(Resources!$G$9="Any",1,IF(Resources!$J$8="",1,IF(ISERROR(SEARCH(Resources!$G$9,INDEX(Validation!$I$2:$I$71,MATCH(Resources!$J$8,Validation!$J$2:$J$71,0)))),1,IF(ISERROR(SEARCH(Resources!$J$8,$I23)),"0",1))))</f>
        <v>1</v>
      </c>
      <c r="P23" s="6">
        <f t="shared" si="0"/>
        <v>1</v>
      </c>
    </row>
    <row r="24" spans="1:16" ht="15.75" customHeight="1" x14ac:dyDescent="0.4">
      <c r="A24" s="2">
        <f>IF(P24="0",0,MAX(Data!$A$3:A23)+1)</f>
        <v>22</v>
      </c>
      <c r="B24" s="4" t="s">
        <v>58</v>
      </c>
      <c r="C24" s="5" t="s">
        <v>79</v>
      </c>
      <c r="D24" s="54" t="s">
        <v>694</v>
      </c>
      <c r="E24" s="4" t="s">
        <v>80</v>
      </c>
      <c r="F24" s="4" t="s">
        <v>519</v>
      </c>
      <c r="G24" s="4" t="s">
        <v>520</v>
      </c>
      <c r="H24" s="4" t="s">
        <v>521</v>
      </c>
      <c r="I24" s="6" t="s">
        <v>536</v>
      </c>
      <c r="J24" s="4" t="s">
        <v>18</v>
      </c>
      <c r="K24" s="4">
        <f>IF(Resources!$D$8="Any",1,IF(Resources!$D$8="",1,IF(ISERROR(SEARCH(Resources!$D$8,$G24)),"0",1)))</f>
        <v>1</v>
      </c>
      <c r="L24" s="4">
        <f>IF(Resources!$D$9="Any",1,IF(Resources!$D$9="",1,IF($J24=Resources!$D$9,1,"0")))</f>
        <v>1</v>
      </c>
      <c r="M24" s="4">
        <f>IF(Resources!$G$8="Any",1,IF(Resources!$G$8="",1,IF(ISERROR(SEARCH(Resources!$G$8,$H24)),"0",1)))</f>
        <v>1</v>
      </c>
      <c r="N24" s="4">
        <f>IF(Resources!$G$9="Any",1,IF(Resources!$G$9="",1,IF(ISERROR(SEARCH(Resources!$G$9,$H24)),"0",1)))</f>
        <v>1</v>
      </c>
      <c r="O24" s="6">
        <f>IF(Resources!$G$9="Any",1,IF(Resources!$J$8="",1,IF(ISERROR(SEARCH(Resources!$G$9,INDEX(Validation!$I$2:$I$71,MATCH(Resources!$J$8,Validation!$J$2:$J$71,0)))),1,IF(ISERROR(SEARCH(Resources!$J$8,$I24)),"0",1))))</f>
        <v>1</v>
      </c>
      <c r="P24" s="6">
        <f t="shared" si="0"/>
        <v>1</v>
      </c>
    </row>
    <row r="25" spans="1:16" ht="16.8" x14ac:dyDescent="0.4">
      <c r="A25" s="2">
        <f>IF(P25="0",0,MAX(Data!$A$3:A24)+1)</f>
        <v>23</v>
      </c>
      <c r="B25" s="4" t="s">
        <v>81</v>
      </c>
      <c r="C25" s="5" t="s">
        <v>82</v>
      </c>
      <c r="D25" s="54" t="s">
        <v>695</v>
      </c>
      <c r="E25" s="4" t="s">
        <v>83</v>
      </c>
      <c r="F25" s="4" t="s">
        <v>84</v>
      </c>
      <c r="G25" s="4" t="s">
        <v>520</v>
      </c>
      <c r="H25" s="4" t="s">
        <v>549</v>
      </c>
      <c r="I25" s="6" t="s">
        <v>550</v>
      </c>
      <c r="J25" s="4" t="s">
        <v>18</v>
      </c>
      <c r="K25" s="4">
        <f>IF(Resources!$D$8="Any",1,IF(Resources!$D$8="",1,IF(ISERROR(SEARCH(Resources!$D$8,$G25)),"0",1)))</f>
        <v>1</v>
      </c>
      <c r="L25" s="4">
        <f>IF(Resources!$D$9="Any",1,IF(Resources!$D$9="",1,IF($J25=Resources!$D$9,1,"0")))</f>
        <v>1</v>
      </c>
      <c r="M25" s="4">
        <f>IF(Resources!$G$8="Any",1,IF(Resources!$G$8="",1,IF(ISERROR(SEARCH(Resources!$G$8,$H25)),"0",1)))</f>
        <v>1</v>
      </c>
      <c r="N25" s="4">
        <f>IF(Resources!$G$9="Any",1,IF(Resources!$G$9="",1,IF(ISERROR(SEARCH(Resources!$G$9,$H25)),"0",1)))</f>
        <v>1</v>
      </c>
      <c r="O25" s="6">
        <f>IF(Resources!$G$9="Any",1,IF(Resources!$J$8="",1,IF(ISERROR(SEARCH(Resources!$G$9,INDEX(Validation!$I$2:$I$71,MATCH(Resources!$J$8,Validation!$J$2:$J$71,0)))),1,IF(ISERROR(SEARCH(Resources!$J$8,$I25)),"0",1))))</f>
        <v>1</v>
      </c>
      <c r="P25" s="6">
        <f t="shared" si="0"/>
        <v>1</v>
      </c>
    </row>
    <row r="26" spans="1:16" ht="16.8" x14ac:dyDescent="0.4">
      <c r="A26" s="2">
        <f>IF(P26="0",0,MAX(Data!$A$3:A25)+1)</f>
        <v>24</v>
      </c>
      <c r="B26" s="4" t="s">
        <v>14</v>
      </c>
      <c r="C26" s="5" t="s">
        <v>85</v>
      </c>
      <c r="D26" s="54" t="s">
        <v>696</v>
      </c>
      <c r="E26" s="6" t="s">
        <v>86</v>
      </c>
      <c r="F26" s="4" t="s">
        <v>87</v>
      </c>
      <c r="G26" s="4" t="s">
        <v>520</v>
      </c>
      <c r="H26" s="4" t="s">
        <v>549</v>
      </c>
      <c r="I26" s="6" t="s">
        <v>551</v>
      </c>
      <c r="J26" s="4" t="s">
        <v>18</v>
      </c>
      <c r="K26" s="4">
        <f>IF(Resources!$D$8="Any",1,IF(Resources!$D$8="",1,IF(ISERROR(SEARCH(Resources!$D$8,$G26)),"0",1)))</f>
        <v>1</v>
      </c>
      <c r="L26" s="4">
        <f>IF(Resources!$D$9="Any",1,IF(Resources!$D$9="",1,IF($J26=Resources!$D$9,1,"0")))</f>
        <v>1</v>
      </c>
      <c r="M26" s="4">
        <f>IF(Resources!$G$8="Any",1,IF(Resources!$G$8="",1,IF(ISERROR(SEARCH(Resources!$G$8,$H26)),"0",1)))</f>
        <v>1</v>
      </c>
      <c r="N26" s="4">
        <f>IF(Resources!$G$9="Any",1,IF(Resources!$G$9="",1,IF(ISERROR(SEARCH(Resources!$G$9,$H26)),"0",1)))</f>
        <v>1</v>
      </c>
      <c r="O26" s="6">
        <f>IF(Resources!$G$9="Any",1,IF(Resources!$J$8="",1,IF(ISERROR(SEARCH(Resources!$G$9,INDEX(Validation!$I$2:$I$71,MATCH(Resources!$J$8,Validation!$J$2:$J$71,0)))),1,IF(ISERROR(SEARCH(Resources!$J$8,$I26)),"0",1))))</f>
        <v>1</v>
      </c>
      <c r="P26" s="6">
        <f t="shared" si="0"/>
        <v>1</v>
      </c>
    </row>
    <row r="27" spans="1:16" ht="16.8" x14ac:dyDescent="0.4">
      <c r="A27" s="2">
        <f>IF(P27="0",0,MAX(Data!$A$3:A26)+1)</f>
        <v>25</v>
      </c>
      <c r="B27" s="4" t="s">
        <v>14</v>
      </c>
      <c r="C27" s="5" t="s">
        <v>88</v>
      </c>
      <c r="D27" s="54" t="s">
        <v>697</v>
      </c>
      <c r="E27" s="4" t="s">
        <v>89</v>
      </c>
      <c r="F27" s="4" t="s">
        <v>519</v>
      </c>
      <c r="G27" s="4" t="s">
        <v>520</v>
      </c>
      <c r="H27" s="4" t="s">
        <v>17</v>
      </c>
      <c r="I27" s="6" t="s">
        <v>447</v>
      </c>
      <c r="J27" s="4" t="s">
        <v>18</v>
      </c>
      <c r="K27" s="4">
        <f>IF(Resources!$D$8="Any",1,IF(Resources!$D$8="",1,IF(ISERROR(SEARCH(Resources!$D$8,$G27)),"0",1)))</f>
        <v>1</v>
      </c>
      <c r="L27" s="4">
        <f>IF(Resources!$D$9="Any",1,IF(Resources!$D$9="",1,IF($J27=Resources!$D$9,1,"0")))</f>
        <v>1</v>
      </c>
      <c r="M27" s="4">
        <f>IF(Resources!$G$8="Any",1,IF(Resources!$G$8="",1,IF(ISERROR(SEARCH(Resources!$G$8,$H27)),"0",1)))</f>
        <v>1</v>
      </c>
      <c r="N27" s="4">
        <f>IF(Resources!$G$9="Any",1,IF(Resources!$G$9="",1,IF(ISERROR(SEARCH(Resources!$G$9,$H27)),"0",1)))</f>
        <v>1</v>
      </c>
      <c r="O27" s="6">
        <f>IF(Resources!$G$9="Any",1,IF(Resources!$J$8="",1,IF(ISERROR(SEARCH(Resources!$G$9,INDEX(Validation!$I$2:$I$71,MATCH(Resources!$J$8,Validation!$J$2:$J$71,0)))),1,IF(ISERROR(SEARCH(Resources!$J$8,$I27)),"0",1))))</f>
        <v>1</v>
      </c>
      <c r="P27" s="6">
        <f t="shared" si="0"/>
        <v>1</v>
      </c>
    </row>
    <row r="28" spans="1:16" ht="16.8" x14ac:dyDescent="0.4">
      <c r="A28" s="2">
        <f>IF(P28="0",0,MAX(Data!$A$3:A27)+1)</f>
        <v>26</v>
      </c>
      <c r="B28" s="4" t="s">
        <v>53</v>
      </c>
      <c r="C28" s="5" t="s">
        <v>90</v>
      </c>
      <c r="D28" s="54" t="s">
        <v>698</v>
      </c>
      <c r="E28" s="4" t="s">
        <v>91</v>
      </c>
      <c r="F28" s="4" t="s">
        <v>519</v>
      </c>
      <c r="G28" s="4" t="s">
        <v>520</v>
      </c>
      <c r="H28" s="4" t="s">
        <v>552</v>
      </c>
      <c r="I28" s="6" t="s">
        <v>553</v>
      </c>
      <c r="J28" s="4" t="s">
        <v>18</v>
      </c>
      <c r="K28" s="4">
        <f>IF(Resources!$D$8="Any",1,IF(Resources!$D$8="",1,IF(ISERROR(SEARCH(Resources!$D$8,$G28)),"0",1)))</f>
        <v>1</v>
      </c>
      <c r="L28" s="4">
        <f>IF(Resources!$D$9="Any",1,IF(Resources!$D$9="",1,IF($J28=Resources!$D$9,1,"0")))</f>
        <v>1</v>
      </c>
      <c r="M28" s="4">
        <f>IF(Resources!$G$8="Any",1,IF(Resources!$G$8="",1,IF(ISERROR(SEARCH(Resources!$G$8,$H28)),"0",1)))</f>
        <v>1</v>
      </c>
      <c r="N28" s="4">
        <f>IF(Resources!$G$9="Any",1,IF(Resources!$G$9="",1,IF(ISERROR(SEARCH(Resources!$G$9,$H28)),"0",1)))</f>
        <v>1</v>
      </c>
      <c r="O28" s="6">
        <f>IF(Resources!$G$9="Any",1,IF(Resources!$J$8="",1,IF(ISERROR(SEARCH(Resources!$G$9,INDEX(Validation!$I$2:$I$71,MATCH(Resources!$J$8,Validation!$J$2:$J$71,0)))),1,IF(ISERROR(SEARCH(Resources!$J$8,$I28)),"0",1))))</f>
        <v>1</v>
      </c>
      <c r="P28" s="6">
        <f t="shared" si="0"/>
        <v>1</v>
      </c>
    </row>
    <row r="29" spans="1:16" ht="16.8" x14ac:dyDescent="0.4">
      <c r="A29" s="2">
        <f>IF(P29="0",0,MAX(Data!$A$3:A28)+1)</f>
        <v>27</v>
      </c>
      <c r="B29" s="4" t="s">
        <v>53</v>
      </c>
      <c r="C29" s="5" t="s">
        <v>92</v>
      </c>
      <c r="D29" s="54" t="s">
        <v>699</v>
      </c>
      <c r="E29" s="4" t="s">
        <v>93</v>
      </c>
      <c r="F29" s="4" t="s">
        <v>519</v>
      </c>
      <c r="G29" s="4" t="s">
        <v>520</v>
      </c>
      <c r="H29" s="4" t="s">
        <v>17</v>
      </c>
      <c r="I29" s="6" t="s">
        <v>512</v>
      </c>
      <c r="J29" s="4" t="s">
        <v>18</v>
      </c>
      <c r="K29" s="4">
        <f>IF(Resources!$D$8="Any",1,IF(Resources!$D$8="",1,IF(ISERROR(SEARCH(Resources!$D$8,$G29)),"0",1)))</f>
        <v>1</v>
      </c>
      <c r="L29" s="4">
        <f>IF(Resources!$D$9="Any",1,IF(Resources!$D$9="",1,IF($J29=Resources!$D$9,1,"0")))</f>
        <v>1</v>
      </c>
      <c r="M29" s="4">
        <f>IF(Resources!$G$8="Any",1,IF(Resources!$G$8="",1,IF(ISERROR(SEARCH(Resources!$G$8,$H29)),"0",1)))</f>
        <v>1</v>
      </c>
      <c r="N29" s="4">
        <f>IF(Resources!$G$9="Any",1,IF(Resources!$G$9="",1,IF(ISERROR(SEARCH(Resources!$G$9,$H29)),"0",1)))</f>
        <v>1</v>
      </c>
      <c r="O29" s="6">
        <f>IF(Resources!$G$9="Any",1,IF(Resources!$J$8="",1,IF(ISERROR(SEARCH(Resources!$G$9,INDEX(Validation!$I$2:$I$71,MATCH(Resources!$J$8,Validation!$J$2:$J$71,0)))),1,IF(ISERROR(SEARCH(Resources!$J$8,$I29)),"0",1))))</f>
        <v>1</v>
      </c>
      <c r="P29" s="6">
        <f t="shared" si="0"/>
        <v>1</v>
      </c>
    </row>
    <row r="30" spans="1:16" ht="16.8" x14ac:dyDescent="0.4">
      <c r="A30" s="2">
        <f>IF(P30="0",0,MAX(Data!$A$3:A29)+1)</f>
        <v>28</v>
      </c>
      <c r="B30" s="4" t="s">
        <v>40</v>
      </c>
      <c r="C30" s="5" t="s">
        <v>94</v>
      </c>
      <c r="D30" s="54" t="s">
        <v>700</v>
      </c>
      <c r="E30" s="4" t="s">
        <v>95</v>
      </c>
      <c r="F30" s="4" t="s">
        <v>22</v>
      </c>
      <c r="G30" s="4" t="s">
        <v>554</v>
      </c>
      <c r="H30" s="4" t="s">
        <v>43</v>
      </c>
      <c r="I30" s="6" t="s">
        <v>555</v>
      </c>
      <c r="J30" s="4" t="s">
        <v>18</v>
      </c>
      <c r="K30" s="4">
        <f>IF(Resources!$D$8="Any",1,IF(Resources!$D$8="",1,IF(ISERROR(SEARCH(Resources!$D$8,$G30)),"0",1)))</f>
        <v>1</v>
      </c>
      <c r="L30" s="4">
        <f>IF(Resources!$D$9="Any",1,IF(Resources!$D$9="",1,IF($J30=Resources!$D$9,1,"0")))</f>
        <v>1</v>
      </c>
      <c r="M30" s="4">
        <f>IF(Resources!$G$8="Any",1,IF(Resources!$G$8="",1,IF(ISERROR(SEARCH(Resources!$G$8,$H30)),"0",1)))</f>
        <v>1</v>
      </c>
      <c r="N30" s="4">
        <f>IF(Resources!$G$9="Any",1,IF(Resources!$G$9="",1,IF(ISERROR(SEARCH(Resources!$G$9,$H30)),"0",1)))</f>
        <v>1</v>
      </c>
      <c r="O30" s="6">
        <f>IF(Resources!$G$9="Any",1,IF(Resources!$J$8="",1,IF(ISERROR(SEARCH(Resources!$G$9,INDEX(Validation!$I$2:$I$71,MATCH(Resources!$J$8,Validation!$J$2:$J$71,0)))),1,IF(ISERROR(SEARCH(Resources!$J$8,$I30)),"0",1))))</f>
        <v>1</v>
      </c>
      <c r="P30" s="6">
        <f t="shared" si="0"/>
        <v>1</v>
      </c>
    </row>
    <row r="31" spans="1:16" ht="16.8" x14ac:dyDescent="0.4">
      <c r="A31" s="2">
        <f>IF(P31="0",0,MAX(Data!$A$3:A30)+1)</f>
        <v>29</v>
      </c>
      <c r="B31" s="4" t="s">
        <v>96</v>
      </c>
      <c r="C31" s="5" t="s">
        <v>97</v>
      </c>
      <c r="D31" s="54" t="s">
        <v>701</v>
      </c>
      <c r="E31" s="4" t="s">
        <v>98</v>
      </c>
      <c r="F31" s="4" t="s">
        <v>99</v>
      </c>
      <c r="G31" s="4" t="s">
        <v>520</v>
      </c>
      <c r="H31" s="4" t="s">
        <v>33</v>
      </c>
      <c r="I31" s="6" t="s">
        <v>556</v>
      </c>
      <c r="J31" s="4" t="s">
        <v>18</v>
      </c>
      <c r="K31" s="4">
        <f>IF(Resources!$D$8="Any",1,IF(Resources!$D$8="",1,IF(ISERROR(SEARCH(Resources!$D$8,$G31)),"0",1)))</f>
        <v>1</v>
      </c>
      <c r="L31" s="4">
        <f>IF(Resources!$D$9="Any",1,IF(Resources!$D$9="",1,IF($J31=Resources!$D$9,1,"0")))</f>
        <v>1</v>
      </c>
      <c r="M31" s="4">
        <f>IF(Resources!$G$8="Any",1,IF(Resources!$G$8="",1,IF(ISERROR(SEARCH(Resources!$G$8,$H31)),"0",1)))</f>
        <v>1</v>
      </c>
      <c r="N31" s="4">
        <f>IF(Resources!$G$9="Any",1,IF(Resources!$G$9="",1,IF(ISERROR(SEARCH(Resources!$G$9,$H31)),"0",1)))</f>
        <v>1</v>
      </c>
      <c r="O31" s="6">
        <f>IF(Resources!$G$9="Any",1,IF(Resources!$J$8="",1,IF(ISERROR(SEARCH(Resources!$G$9,INDEX(Validation!$I$2:$I$71,MATCH(Resources!$J$8,Validation!$J$2:$J$71,0)))),1,IF(ISERROR(SEARCH(Resources!$J$8,$I31)),"0",1))))</f>
        <v>1</v>
      </c>
      <c r="P31" s="6">
        <f t="shared" si="0"/>
        <v>1</v>
      </c>
    </row>
    <row r="32" spans="1:16" ht="16.8" x14ac:dyDescent="0.4">
      <c r="A32" s="2">
        <f>IF(P32="0",0,MAX(Data!$A$3:A31)+1)</f>
        <v>30</v>
      </c>
      <c r="B32" s="4" t="s">
        <v>96</v>
      </c>
      <c r="C32" s="5" t="s">
        <v>100</v>
      </c>
      <c r="D32" s="54" t="s">
        <v>702</v>
      </c>
      <c r="E32" s="4" t="s">
        <v>101</v>
      </c>
      <c r="F32" s="4" t="s">
        <v>99</v>
      </c>
      <c r="G32" s="4" t="s">
        <v>520</v>
      </c>
      <c r="H32" s="4" t="s">
        <v>33</v>
      </c>
      <c r="I32" s="6" t="s">
        <v>556</v>
      </c>
      <c r="J32" s="4" t="s">
        <v>18</v>
      </c>
      <c r="K32" s="4">
        <f>IF(Resources!$D$8="Any",1,IF(Resources!$D$8="",1,IF(ISERROR(SEARCH(Resources!$D$8,$G32)),"0",1)))</f>
        <v>1</v>
      </c>
      <c r="L32" s="4">
        <f>IF(Resources!$D$9="Any",1,IF(Resources!$D$9="",1,IF($J32=Resources!$D$9,1,"0")))</f>
        <v>1</v>
      </c>
      <c r="M32" s="4">
        <f>IF(Resources!$G$8="Any",1,IF(Resources!$G$8="",1,IF(ISERROR(SEARCH(Resources!$G$8,$H32)),"0",1)))</f>
        <v>1</v>
      </c>
      <c r="N32" s="4">
        <f>IF(Resources!$G$9="Any",1,IF(Resources!$G$9="",1,IF(ISERROR(SEARCH(Resources!$G$9,$H32)),"0",1)))</f>
        <v>1</v>
      </c>
      <c r="O32" s="6">
        <f>IF(Resources!$G$9="Any",1,IF(Resources!$J$8="",1,IF(ISERROR(SEARCH(Resources!$G$9,INDEX(Validation!$I$2:$I$71,MATCH(Resources!$J$8,Validation!$J$2:$J$71,0)))),1,IF(ISERROR(SEARCH(Resources!$J$8,$I32)),"0",1))))</f>
        <v>1</v>
      </c>
      <c r="P32" s="6">
        <f t="shared" si="0"/>
        <v>1</v>
      </c>
    </row>
    <row r="33" spans="1:16" ht="16.8" x14ac:dyDescent="0.4">
      <c r="A33" s="2">
        <f>IF(P33="0",0,MAX(Data!$A$3:A32)+1)</f>
        <v>31</v>
      </c>
      <c r="B33" s="4" t="s">
        <v>96</v>
      </c>
      <c r="C33" s="5" t="s">
        <v>102</v>
      </c>
      <c r="D33" s="54" t="s">
        <v>703</v>
      </c>
      <c r="E33" s="4" t="s">
        <v>103</v>
      </c>
      <c r="F33" s="4" t="s">
        <v>99</v>
      </c>
      <c r="G33" s="4" t="s">
        <v>520</v>
      </c>
      <c r="H33" s="4" t="s">
        <v>33</v>
      </c>
      <c r="I33" s="6" t="s">
        <v>556</v>
      </c>
      <c r="J33" s="4" t="s">
        <v>18</v>
      </c>
      <c r="K33" s="4">
        <f>IF(Resources!$D$8="Any",1,IF(Resources!$D$8="",1,IF(ISERROR(SEARCH(Resources!$D$8,$G33)),"0",1)))</f>
        <v>1</v>
      </c>
      <c r="L33" s="4">
        <f>IF(Resources!$D$9="Any",1,IF(Resources!$D$9="",1,IF($J33=Resources!$D$9,1,"0")))</f>
        <v>1</v>
      </c>
      <c r="M33" s="4">
        <f>IF(Resources!$G$8="Any",1,IF(Resources!$G$8="",1,IF(ISERROR(SEARCH(Resources!$G$8,$H33)),"0",1)))</f>
        <v>1</v>
      </c>
      <c r="N33" s="4">
        <f>IF(Resources!$G$9="Any",1,IF(Resources!$G$9="",1,IF(ISERROR(SEARCH(Resources!$G$9,$H33)),"0",1)))</f>
        <v>1</v>
      </c>
      <c r="O33" s="6">
        <f>IF(Resources!$G$9="Any",1,IF(Resources!$J$8="",1,IF(ISERROR(SEARCH(Resources!$G$9,INDEX(Validation!$I$2:$I$71,MATCH(Resources!$J$8,Validation!$J$2:$J$71,0)))),1,IF(ISERROR(SEARCH(Resources!$J$8,$I33)),"0",1))))</f>
        <v>1</v>
      </c>
      <c r="P33" s="6">
        <f t="shared" si="0"/>
        <v>1</v>
      </c>
    </row>
    <row r="34" spans="1:16" ht="16.8" x14ac:dyDescent="0.4">
      <c r="A34" s="2">
        <f>IF(P34="0",0,MAX(Data!$A$3:A33)+1)</f>
        <v>32</v>
      </c>
      <c r="B34" s="4" t="s">
        <v>14</v>
      </c>
      <c r="C34" s="5" t="s">
        <v>104</v>
      </c>
      <c r="D34" s="54" t="s">
        <v>704</v>
      </c>
      <c r="E34" s="4" t="s">
        <v>105</v>
      </c>
      <c r="F34" s="4" t="s">
        <v>519</v>
      </c>
      <c r="G34" s="4" t="s">
        <v>523</v>
      </c>
      <c r="H34" s="4" t="s">
        <v>49</v>
      </c>
      <c r="I34" s="6" t="s">
        <v>557</v>
      </c>
      <c r="J34" s="4" t="s">
        <v>18</v>
      </c>
      <c r="K34" s="4">
        <f>IF(Resources!$D$8="Any",1,IF(Resources!$D$8="",1,IF(ISERROR(SEARCH(Resources!$D$8,$G34)),"0",1)))</f>
        <v>1</v>
      </c>
      <c r="L34" s="4">
        <f>IF(Resources!$D$9="Any",1,IF(Resources!$D$9="",1,IF($J34=Resources!$D$9,1,"0")))</f>
        <v>1</v>
      </c>
      <c r="M34" s="4">
        <f>IF(Resources!$G$8="Any",1,IF(Resources!$G$8="",1,IF(ISERROR(SEARCH(Resources!$G$8,$H34)),"0",1)))</f>
        <v>1</v>
      </c>
      <c r="N34" s="4">
        <f>IF(Resources!$G$9="Any",1,IF(Resources!$G$9="",1,IF(ISERROR(SEARCH(Resources!$G$9,$H34)),"0",1)))</f>
        <v>1</v>
      </c>
      <c r="O34" s="6">
        <f>IF(Resources!$G$9="Any",1,IF(Resources!$J$8="",1,IF(ISERROR(SEARCH(Resources!$G$9,INDEX(Validation!$I$2:$I$71,MATCH(Resources!$J$8,Validation!$J$2:$J$71,0)))),1,IF(ISERROR(SEARCH(Resources!$J$8,$I34)),"0",1))))</f>
        <v>1</v>
      </c>
      <c r="P34" s="6">
        <f t="shared" si="0"/>
        <v>1</v>
      </c>
    </row>
    <row r="35" spans="1:16" ht="16.8" x14ac:dyDescent="0.4">
      <c r="A35" s="2">
        <f>IF(P35="0",0,MAX(Data!$A$3:A34)+1)</f>
        <v>33</v>
      </c>
      <c r="B35" s="4" t="s">
        <v>106</v>
      </c>
      <c r="C35" s="5" t="s">
        <v>107</v>
      </c>
      <c r="D35" s="54" t="s">
        <v>705</v>
      </c>
      <c r="E35" s="4" t="s">
        <v>108</v>
      </c>
      <c r="F35" s="4" t="s">
        <v>519</v>
      </c>
      <c r="G35" s="4" t="s">
        <v>520</v>
      </c>
      <c r="H35" s="4" t="s">
        <v>109</v>
      </c>
      <c r="I35" s="6" t="s">
        <v>558</v>
      </c>
      <c r="J35" s="4" t="s">
        <v>18</v>
      </c>
      <c r="K35" s="4">
        <f>IF(Resources!$D$8="Any",1,IF(Resources!$D$8="",1,IF(ISERROR(SEARCH(Resources!$D$8,$G35)),"0",1)))</f>
        <v>1</v>
      </c>
      <c r="L35" s="4">
        <f>IF(Resources!$D$9="Any",1,IF(Resources!$D$9="",1,IF($J35=Resources!$D$9,1,"0")))</f>
        <v>1</v>
      </c>
      <c r="M35" s="4">
        <f>IF(Resources!$G$8="Any",1,IF(Resources!$G$8="",1,IF(ISERROR(SEARCH(Resources!$G$8,$H35)),"0",1)))</f>
        <v>1</v>
      </c>
      <c r="N35" s="4">
        <f>IF(Resources!$G$9="Any",1,IF(Resources!$G$9="",1,IF(ISERROR(SEARCH(Resources!$G$9,$H35)),"0",1)))</f>
        <v>1</v>
      </c>
      <c r="O35" s="6">
        <f>IF(Resources!$G$9="Any",1,IF(Resources!$J$8="",1,IF(ISERROR(SEARCH(Resources!$G$9,INDEX(Validation!$I$2:$I$71,MATCH(Resources!$J$8,Validation!$J$2:$J$71,0)))),1,IF(ISERROR(SEARCH(Resources!$J$8,$I35)),"0",1))))</f>
        <v>1</v>
      </c>
      <c r="P35" s="6">
        <f t="shared" si="0"/>
        <v>1</v>
      </c>
    </row>
    <row r="36" spans="1:16" ht="16.8" x14ac:dyDescent="0.4">
      <c r="A36" s="2">
        <f>IF(P36="0",0,MAX(Data!$A$3:A35)+1)</f>
        <v>34</v>
      </c>
      <c r="B36" s="4" t="s">
        <v>110</v>
      </c>
      <c r="C36" s="5" t="s">
        <v>111</v>
      </c>
      <c r="D36" s="54" t="s">
        <v>706</v>
      </c>
      <c r="E36" s="4" t="s">
        <v>112</v>
      </c>
      <c r="F36" s="4" t="s">
        <v>559</v>
      </c>
      <c r="G36" s="4" t="s">
        <v>520</v>
      </c>
      <c r="H36" s="4" t="s">
        <v>560</v>
      </c>
      <c r="I36" s="6" t="s">
        <v>561</v>
      </c>
      <c r="J36" s="4" t="s">
        <v>18</v>
      </c>
      <c r="K36" s="4">
        <f>IF(Resources!$D$8="Any",1,IF(Resources!$D$8="",1,IF(ISERROR(SEARCH(Resources!$D$8,$G36)),"0",1)))</f>
        <v>1</v>
      </c>
      <c r="L36" s="4">
        <f>IF(Resources!$D$9="Any",1,IF(Resources!$D$9="",1,IF($J36=Resources!$D$9,1,"0")))</f>
        <v>1</v>
      </c>
      <c r="M36" s="4">
        <f>IF(Resources!$G$8="Any",1,IF(Resources!$G$8="",1,IF(ISERROR(SEARCH(Resources!$G$8,$H36)),"0",1)))</f>
        <v>1</v>
      </c>
      <c r="N36" s="4">
        <f>IF(Resources!$G$9="Any",1,IF(Resources!$G$9="",1,IF(ISERROR(SEARCH(Resources!$G$9,$H36)),"0",1)))</f>
        <v>1</v>
      </c>
      <c r="O36" s="6">
        <f>IF(Resources!$G$9="Any",1,IF(Resources!$J$8="",1,IF(ISERROR(SEARCH(Resources!$G$9,INDEX(Validation!$I$2:$I$71,MATCH(Resources!$J$8,Validation!$J$2:$J$71,0)))),1,IF(ISERROR(SEARCH(Resources!$J$8,$I36)),"0",1))))</f>
        <v>1</v>
      </c>
      <c r="P36" s="6">
        <f t="shared" si="0"/>
        <v>1</v>
      </c>
    </row>
    <row r="37" spans="1:16" ht="16.8" x14ac:dyDescent="0.4">
      <c r="A37" s="2">
        <f>IF(P37="0",0,MAX(Data!$A$3:A36)+1)</f>
        <v>35</v>
      </c>
      <c r="B37" s="4" t="s">
        <v>37</v>
      </c>
      <c r="C37" s="5" t="s">
        <v>113</v>
      </c>
      <c r="D37" s="54" t="s">
        <v>707</v>
      </c>
      <c r="E37" s="4" t="s">
        <v>114</v>
      </c>
      <c r="F37" s="4" t="s">
        <v>115</v>
      </c>
      <c r="G37" s="4" t="s">
        <v>520</v>
      </c>
      <c r="H37" s="4" t="s">
        <v>33</v>
      </c>
      <c r="I37" s="6" t="s">
        <v>562</v>
      </c>
      <c r="J37" s="4" t="s">
        <v>18</v>
      </c>
      <c r="K37" s="4">
        <f>IF(Resources!$D$8="Any",1,IF(Resources!$D$8="",1,IF(ISERROR(SEARCH(Resources!$D$8,$G37)),"0",1)))</f>
        <v>1</v>
      </c>
      <c r="L37" s="4">
        <f>IF(Resources!$D$9="Any",1,IF(Resources!$D$9="",1,IF($J37=Resources!$D$9,1,"0")))</f>
        <v>1</v>
      </c>
      <c r="M37" s="4">
        <f>IF(Resources!$G$8="Any",1,IF(Resources!$G$8="",1,IF(ISERROR(SEARCH(Resources!$G$8,$H37)),"0",1)))</f>
        <v>1</v>
      </c>
      <c r="N37" s="4">
        <f>IF(Resources!$G$9="Any",1,IF(Resources!$G$9="",1,IF(ISERROR(SEARCH(Resources!$G$9,$H37)),"0",1)))</f>
        <v>1</v>
      </c>
      <c r="O37" s="6">
        <f>IF(Resources!$G$9="Any",1,IF(Resources!$J$8="",1,IF(ISERROR(SEARCH(Resources!$G$9,INDEX(Validation!$I$2:$I$71,MATCH(Resources!$J$8,Validation!$J$2:$J$71,0)))),1,IF(ISERROR(SEARCH(Resources!$J$8,$I37)),"0",1))))</f>
        <v>1</v>
      </c>
      <c r="P37" s="6">
        <f t="shared" si="0"/>
        <v>1</v>
      </c>
    </row>
    <row r="38" spans="1:16" ht="16.8" x14ac:dyDescent="0.4">
      <c r="A38" s="2">
        <f>IF(P38="0",0,MAX(Data!$A$3:A37)+1)</f>
        <v>36</v>
      </c>
      <c r="B38" s="4" t="s">
        <v>116</v>
      </c>
      <c r="C38" s="5" t="s">
        <v>117</v>
      </c>
      <c r="D38" s="54" t="s">
        <v>708</v>
      </c>
      <c r="E38" s="4" t="s">
        <v>118</v>
      </c>
      <c r="F38" s="4" t="s">
        <v>64</v>
      </c>
      <c r="G38" s="4" t="s">
        <v>523</v>
      </c>
      <c r="H38" s="4" t="s">
        <v>33</v>
      </c>
      <c r="I38" s="6" t="s">
        <v>493</v>
      </c>
      <c r="J38" s="4" t="s">
        <v>18</v>
      </c>
      <c r="K38" s="4">
        <f>IF(Resources!$D$8="Any",1,IF(Resources!$D$8="",1,IF(ISERROR(SEARCH(Resources!$D$8,$G38)),"0",1)))</f>
        <v>1</v>
      </c>
      <c r="L38" s="4">
        <f>IF(Resources!$D$9="Any",1,IF(Resources!$D$9="",1,IF($J38=Resources!$D$9,1,"0")))</f>
        <v>1</v>
      </c>
      <c r="M38" s="4">
        <f>IF(Resources!$G$8="Any",1,IF(Resources!$G$8="",1,IF(ISERROR(SEARCH(Resources!$G$8,$H38)),"0",1)))</f>
        <v>1</v>
      </c>
      <c r="N38" s="4">
        <f>IF(Resources!$G$9="Any",1,IF(Resources!$G$9="",1,IF(ISERROR(SEARCH(Resources!$G$9,$H38)),"0",1)))</f>
        <v>1</v>
      </c>
      <c r="O38" s="6">
        <f>IF(Resources!$G$9="Any",1,IF(Resources!$J$8="",1,IF(ISERROR(SEARCH(Resources!$G$9,INDEX(Validation!$I$2:$I$71,MATCH(Resources!$J$8,Validation!$J$2:$J$71,0)))),1,IF(ISERROR(SEARCH(Resources!$J$8,$I38)),"0",1))))</f>
        <v>1</v>
      </c>
      <c r="P38" s="6">
        <f t="shared" si="0"/>
        <v>1</v>
      </c>
    </row>
    <row r="39" spans="1:16" ht="16.8" x14ac:dyDescent="0.4">
      <c r="A39" s="2">
        <f>IF(P39="0",0,MAX(Data!$A$3:A38)+1)</f>
        <v>37</v>
      </c>
      <c r="B39" s="4" t="s">
        <v>23</v>
      </c>
      <c r="C39" s="5" t="s">
        <v>119</v>
      </c>
      <c r="D39" s="54" t="s">
        <v>709</v>
      </c>
      <c r="E39" s="4" t="s">
        <v>120</v>
      </c>
      <c r="F39" s="4" t="s">
        <v>84</v>
      </c>
      <c r="G39" s="4" t="s">
        <v>520</v>
      </c>
      <c r="H39" s="4" t="s">
        <v>17</v>
      </c>
      <c r="I39" s="6" t="s">
        <v>453</v>
      </c>
      <c r="J39" s="4" t="s">
        <v>18</v>
      </c>
      <c r="K39" s="4">
        <f>IF(Resources!$D$8="Any",1,IF(Resources!$D$8="",1,IF(ISERROR(SEARCH(Resources!$D$8,$G39)),"0",1)))</f>
        <v>1</v>
      </c>
      <c r="L39" s="4">
        <f>IF(Resources!$D$9="Any",1,IF(Resources!$D$9="",1,IF($J39=Resources!$D$9,1,"0")))</f>
        <v>1</v>
      </c>
      <c r="M39" s="4">
        <f>IF(Resources!$G$8="Any",1,IF(Resources!$G$8="",1,IF(ISERROR(SEARCH(Resources!$G$8,$H39)),"0",1)))</f>
        <v>1</v>
      </c>
      <c r="N39" s="4">
        <f>IF(Resources!$G$9="Any",1,IF(Resources!$G$9="",1,IF(ISERROR(SEARCH(Resources!$G$9,$H39)),"0",1)))</f>
        <v>1</v>
      </c>
      <c r="O39" s="6">
        <f>IF(Resources!$G$9="Any",1,IF(Resources!$J$8="",1,IF(ISERROR(SEARCH(Resources!$G$9,INDEX(Validation!$I$2:$I$71,MATCH(Resources!$J$8,Validation!$J$2:$J$71,0)))),1,IF(ISERROR(SEARCH(Resources!$J$8,$I39)),"0",1))))</f>
        <v>1</v>
      </c>
      <c r="P39" s="6">
        <f t="shared" si="0"/>
        <v>1</v>
      </c>
    </row>
    <row r="40" spans="1:16" ht="16.8" x14ac:dyDescent="0.4">
      <c r="A40" s="2">
        <f>IF(P40="0",0,MAX(Data!$A$3:A39)+1)</f>
        <v>38</v>
      </c>
      <c r="B40" s="4" t="s">
        <v>14</v>
      </c>
      <c r="C40" s="5" t="s">
        <v>121</v>
      </c>
      <c r="D40" s="54" t="s">
        <v>710</v>
      </c>
      <c r="E40" s="4" t="s">
        <v>122</v>
      </c>
      <c r="F40" s="4" t="s">
        <v>519</v>
      </c>
      <c r="G40" s="4" t="s">
        <v>520</v>
      </c>
      <c r="H40" s="4" t="s">
        <v>549</v>
      </c>
      <c r="I40" s="6" t="s">
        <v>563</v>
      </c>
      <c r="J40" s="4" t="s">
        <v>18</v>
      </c>
      <c r="K40" s="4">
        <f>IF(Resources!$D$8="Any",1,IF(Resources!$D$8="",1,IF(ISERROR(SEARCH(Resources!$D$8,$G40)),"0",1)))</f>
        <v>1</v>
      </c>
      <c r="L40" s="4">
        <f>IF(Resources!$D$9="Any",1,IF(Resources!$D$9="",1,IF($J40=Resources!$D$9,1,"0")))</f>
        <v>1</v>
      </c>
      <c r="M40" s="4">
        <f>IF(Resources!$G$8="Any",1,IF(Resources!$G$8="",1,IF(ISERROR(SEARCH(Resources!$G$8,$H40)),"0",1)))</f>
        <v>1</v>
      </c>
      <c r="N40" s="4">
        <f>IF(Resources!$G$9="Any",1,IF(Resources!$G$9="",1,IF(ISERROR(SEARCH(Resources!$G$9,$H40)),"0",1)))</f>
        <v>1</v>
      </c>
      <c r="O40" s="6">
        <f>IF(Resources!$G$9="Any",1,IF(Resources!$J$8="",1,IF(ISERROR(SEARCH(Resources!$G$9,INDEX(Validation!$I$2:$I$71,MATCH(Resources!$J$8,Validation!$J$2:$J$71,0)))),1,IF(ISERROR(SEARCH(Resources!$J$8,$I40)),"0",1))))</f>
        <v>1</v>
      </c>
      <c r="P40" s="6">
        <f t="shared" si="0"/>
        <v>1</v>
      </c>
    </row>
    <row r="41" spans="1:16" ht="16.8" x14ac:dyDescent="0.4">
      <c r="A41" s="2">
        <f>IF(P41="0",0,MAX(Data!$A$3:A40)+1)</f>
        <v>39</v>
      </c>
      <c r="B41" s="4" t="s">
        <v>14</v>
      </c>
      <c r="C41" s="5" t="s">
        <v>123</v>
      </c>
      <c r="D41" s="54" t="s">
        <v>711</v>
      </c>
      <c r="E41" s="4" t="s">
        <v>124</v>
      </c>
      <c r="F41" s="4" t="s">
        <v>519</v>
      </c>
      <c r="G41" s="4" t="s">
        <v>520</v>
      </c>
      <c r="H41" s="4" t="s">
        <v>17</v>
      </c>
      <c r="I41" s="6" t="s">
        <v>444</v>
      </c>
      <c r="J41" s="4" t="s">
        <v>18</v>
      </c>
      <c r="K41" s="4">
        <f>IF(Resources!$D$8="Any",1,IF(Resources!$D$8="",1,IF(ISERROR(SEARCH(Resources!$D$8,$G41)),"0",1)))</f>
        <v>1</v>
      </c>
      <c r="L41" s="4">
        <f>IF(Resources!$D$9="Any",1,IF(Resources!$D$9="",1,IF($J41=Resources!$D$9,1,"0")))</f>
        <v>1</v>
      </c>
      <c r="M41" s="4">
        <f>IF(Resources!$G$8="Any",1,IF(Resources!$G$8="",1,IF(ISERROR(SEARCH(Resources!$G$8,$H41)),"0",1)))</f>
        <v>1</v>
      </c>
      <c r="N41" s="4">
        <f>IF(Resources!$G$9="Any",1,IF(Resources!$G$9="",1,IF(ISERROR(SEARCH(Resources!$G$9,$H41)),"0",1)))</f>
        <v>1</v>
      </c>
      <c r="O41" s="6">
        <f>IF(Resources!$G$9="Any",1,IF(Resources!$J$8="",1,IF(ISERROR(SEARCH(Resources!$G$9,INDEX(Validation!$I$2:$I$71,MATCH(Resources!$J$8,Validation!$J$2:$J$71,0)))),1,IF(ISERROR(SEARCH(Resources!$J$8,$I41)),"0",1))))</f>
        <v>1</v>
      </c>
      <c r="P41" s="6">
        <f t="shared" si="0"/>
        <v>1</v>
      </c>
    </row>
    <row r="42" spans="1:16" ht="16.8" x14ac:dyDescent="0.4">
      <c r="A42" s="2">
        <f>IF(P42="0",0,MAX(Data!$A$3:A41)+1)</f>
        <v>40</v>
      </c>
      <c r="B42" s="4" t="s">
        <v>53</v>
      </c>
      <c r="C42" s="5" t="s">
        <v>125</v>
      </c>
      <c r="D42" s="54" t="s">
        <v>712</v>
      </c>
      <c r="E42" s="4" t="s">
        <v>126</v>
      </c>
      <c r="F42" s="4" t="s">
        <v>519</v>
      </c>
      <c r="G42" s="4" t="s">
        <v>520</v>
      </c>
      <c r="H42" s="4" t="s">
        <v>17</v>
      </c>
      <c r="I42" s="6" t="s">
        <v>444</v>
      </c>
      <c r="J42" s="4" t="s">
        <v>18</v>
      </c>
      <c r="K42" s="4">
        <f>IF(Resources!$D$8="Any",1,IF(Resources!$D$8="",1,IF(ISERROR(SEARCH(Resources!$D$8,$G42)),"0",1)))</f>
        <v>1</v>
      </c>
      <c r="L42" s="4">
        <f>IF(Resources!$D$9="Any",1,IF(Resources!$D$9="",1,IF($J42=Resources!$D$9,1,"0")))</f>
        <v>1</v>
      </c>
      <c r="M42" s="4">
        <f>IF(Resources!$G$8="Any",1,IF(Resources!$G$8="",1,IF(ISERROR(SEARCH(Resources!$G$8,$H42)),"0",1)))</f>
        <v>1</v>
      </c>
      <c r="N42" s="4">
        <f>IF(Resources!$G$9="Any",1,IF(Resources!$G$9="",1,IF(ISERROR(SEARCH(Resources!$G$9,$H42)),"0",1)))</f>
        <v>1</v>
      </c>
      <c r="O42" s="6">
        <f>IF(Resources!$G$9="Any",1,IF(Resources!$J$8="",1,IF(ISERROR(SEARCH(Resources!$G$9,INDEX(Validation!$I$2:$I$71,MATCH(Resources!$J$8,Validation!$J$2:$J$71,0)))),1,IF(ISERROR(SEARCH(Resources!$J$8,$I42)),"0",1))))</f>
        <v>1</v>
      </c>
      <c r="P42" s="6">
        <f t="shared" si="0"/>
        <v>1</v>
      </c>
    </row>
    <row r="43" spans="1:16" ht="16.8" x14ac:dyDescent="0.4">
      <c r="A43" s="2">
        <f>IF(P43="0",0,MAX(Data!$A$3:A42)+1)</f>
        <v>41</v>
      </c>
      <c r="B43" s="4" t="s">
        <v>26</v>
      </c>
      <c r="C43" s="5" t="s">
        <v>127</v>
      </c>
      <c r="D43" s="54" t="s">
        <v>713</v>
      </c>
      <c r="E43" s="4" t="s">
        <v>128</v>
      </c>
      <c r="F43" s="4" t="s">
        <v>530</v>
      </c>
      <c r="G43" s="4" t="s">
        <v>524</v>
      </c>
      <c r="H43" s="4" t="s">
        <v>564</v>
      </c>
      <c r="I43" s="6" t="s">
        <v>565</v>
      </c>
      <c r="J43" s="4" t="s">
        <v>18</v>
      </c>
      <c r="K43" s="4">
        <f>IF(Resources!$D$8="Any",1,IF(Resources!$D$8="",1,IF(ISERROR(SEARCH(Resources!$D$8,$G43)),"0",1)))</f>
        <v>1</v>
      </c>
      <c r="L43" s="4">
        <f>IF(Resources!$D$9="Any",1,IF(Resources!$D$9="",1,IF($J43=Resources!$D$9,1,"0")))</f>
        <v>1</v>
      </c>
      <c r="M43" s="4">
        <f>IF(Resources!$G$8="Any",1,IF(Resources!$G$8="",1,IF(ISERROR(SEARCH(Resources!$G$8,$H43)),"0",1)))</f>
        <v>1</v>
      </c>
      <c r="N43" s="4">
        <f>IF(Resources!$G$9="Any",1,IF(Resources!$G$9="",1,IF(ISERROR(SEARCH(Resources!$G$9,$H43)),"0",1)))</f>
        <v>1</v>
      </c>
      <c r="O43" s="6">
        <f>IF(Resources!$G$9="Any",1,IF(Resources!$J$8="",1,IF(ISERROR(SEARCH(Resources!$G$9,INDEX(Validation!$I$2:$I$71,MATCH(Resources!$J$8,Validation!$J$2:$J$71,0)))),1,IF(ISERROR(SEARCH(Resources!$J$8,$I43)),"0",1))))</f>
        <v>1</v>
      </c>
      <c r="P43" s="6">
        <f t="shared" si="0"/>
        <v>1</v>
      </c>
    </row>
    <row r="44" spans="1:16" ht="16.8" x14ac:dyDescent="0.4">
      <c r="A44" s="2">
        <f>IF(P44="0",0,MAX(Data!$A$3:A43)+1)</f>
        <v>42</v>
      </c>
      <c r="B44" s="7"/>
      <c r="C44" s="8" t="s">
        <v>129</v>
      </c>
      <c r="D44" s="54" t="s">
        <v>714</v>
      </c>
      <c r="E44" s="9" t="s">
        <v>130</v>
      </c>
      <c r="F44" s="9" t="s">
        <v>531</v>
      </c>
      <c r="G44" s="9" t="s">
        <v>523</v>
      </c>
      <c r="H44" s="9" t="s">
        <v>537</v>
      </c>
      <c r="I44" s="6" t="s">
        <v>566</v>
      </c>
      <c r="J44" s="9" t="s">
        <v>18</v>
      </c>
      <c r="K44" s="4">
        <f>IF(Resources!$D$8="Any",1,IF(Resources!$D$8="",1,IF(ISERROR(SEARCH(Resources!$D$8,$G44)),"0",1)))</f>
        <v>1</v>
      </c>
      <c r="L44" s="4">
        <f>IF(Resources!$D$9="Any",1,IF(Resources!$D$9="",1,IF($J44=Resources!$D$9,1,"0")))</f>
        <v>1</v>
      </c>
      <c r="M44" s="4">
        <f>IF(Resources!$G$8="Any",1,IF(Resources!$G$8="",1,IF(ISERROR(SEARCH(Resources!$G$8,$H44)),"0",1)))</f>
        <v>1</v>
      </c>
      <c r="N44" s="4">
        <f>IF(Resources!$G$9="Any",1,IF(Resources!$G$9="",1,IF(ISERROR(SEARCH(Resources!$G$9,$H44)),"0",1)))</f>
        <v>1</v>
      </c>
      <c r="O44" s="6">
        <f>IF(Resources!$G$9="Any",1,IF(Resources!$J$8="",1,IF(ISERROR(SEARCH(Resources!$G$9,INDEX(Validation!$I$2:$I$71,MATCH(Resources!$J$8,Validation!$J$2:$J$71,0)))),1,IF(ISERROR(SEARCH(Resources!$J$8,$I44)),"0",1))))</f>
        <v>1</v>
      </c>
      <c r="P44" s="6">
        <f t="shared" si="0"/>
        <v>1</v>
      </c>
    </row>
    <row r="45" spans="1:16" ht="16.8" x14ac:dyDescent="0.4">
      <c r="A45" s="2">
        <f>IF(P45="0",0,MAX(Data!$A$3:A44)+1)</f>
        <v>43</v>
      </c>
      <c r="B45" s="4" t="s">
        <v>26</v>
      </c>
      <c r="C45" s="5" t="s">
        <v>131</v>
      </c>
      <c r="D45" s="54" t="s">
        <v>715</v>
      </c>
      <c r="E45" s="4" t="s">
        <v>132</v>
      </c>
      <c r="F45" s="4" t="s">
        <v>530</v>
      </c>
      <c r="G45" s="4" t="s">
        <v>524</v>
      </c>
      <c r="H45" s="4" t="s">
        <v>537</v>
      </c>
      <c r="I45" s="6" t="s">
        <v>567</v>
      </c>
      <c r="J45" s="4" t="s">
        <v>18</v>
      </c>
      <c r="K45" s="4">
        <f>IF(Resources!$D$8="Any",1,IF(Resources!$D$8="",1,IF(ISERROR(SEARCH(Resources!$D$8,$G45)),"0",1)))</f>
        <v>1</v>
      </c>
      <c r="L45" s="4">
        <f>IF(Resources!$D$9="Any",1,IF(Resources!$D$9="",1,IF($J45=Resources!$D$9,1,"0")))</f>
        <v>1</v>
      </c>
      <c r="M45" s="4">
        <f>IF(Resources!$G$8="Any",1,IF(Resources!$G$8="",1,IF(ISERROR(SEARCH(Resources!$G$8,$H45)),"0",1)))</f>
        <v>1</v>
      </c>
      <c r="N45" s="4">
        <f>IF(Resources!$G$9="Any",1,IF(Resources!$G$9="",1,IF(ISERROR(SEARCH(Resources!$G$9,$H45)),"0",1)))</f>
        <v>1</v>
      </c>
      <c r="O45" s="6">
        <f>IF(Resources!$G$9="Any",1,IF(Resources!$J$8="",1,IF(ISERROR(SEARCH(Resources!$G$9,INDEX(Validation!$I$2:$I$71,MATCH(Resources!$J$8,Validation!$J$2:$J$71,0)))),1,IF(ISERROR(SEARCH(Resources!$J$8,$I45)),"0",1))))</f>
        <v>1</v>
      </c>
      <c r="P45" s="6">
        <f t="shared" si="0"/>
        <v>1</v>
      </c>
    </row>
    <row r="46" spans="1:16" ht="16.8" x14ac:dyDescent="0.4">
      <c r="A46" s="2">
        <f>IF(P46="0",0,MAX(Data!$A$3:A45)+1)</f>
        <v>44</v>
      </c>
      <c r="B46" s="4" t="s">
        <v>58</v>
      </c>
      <c r="C46" s="5" t="s">
        <v>133</v>
      </c>
      <c r="D46" s="54" t="s">
        <v>716</v>
      </c>
      <c r="E46" s="4" t="s">
        <v>134</v>
      </c>
      <c r="F46" s="4" t="s">
        <v>135</v>
      </c>
      <c r="G46" s="4" t="s">
        <v>520</v>
      </c>
      <c r="H46" s="4" t="s">
        <v>17</v>
      </c>
      <c r="I46" s="6" t="s">
        <v>446</v>
      </c>
      <c r="J46" s="4" t="s">
        <v>18</v>
      </c>
      <c r="K46" s="4">
        <f>IF(Resources!$D$8="Any",1,IF(Resources!$D$8="",1,IF(ISERROR(SEARCH(Resources!$D$8,$G46)),"0",1)))</f>
        <v>1</v>
      </c>
      <c r="L46" s="4">
        <f>IF(Resources!$D$9="Any",1,IF(Resources!$D$9="",1,IF($J46=Resources!$D$9,1,"0")))</f>
        <v>1</v>
      </c>
      <c r="M46" s="4">
        <f>IF(Resources!$G$8="Any",1,IF(Resources!$G$8="",1,IF(ISERROR(SEARCH(Resources!$G$8,$H46)),"0",1)))</f>
        <v>1</v>
      </c>
      <c r="N46" s="4">
        <f>IF(Resources!$G$9="Any",1,IF(Resources!$G$9="",1,IF(ISERROR(SEARCH(Resources!$G$9,$H46)),"0",1)))</f>
        <v>1</v>
      </c>
      <c r="O46" s="6">
        <f>IF(Resources!$G$9="Any",1,IF(Resources!$J$8="",1,IF(ISERROR(SEARCH(Resources!$G$9,INDEX(Validation!$I$2:$I$71,MATCH(Resources!$J$8,Validation!$J$2:$J$71,0)))),1,IF(ISERROR(SEARCH(Resources!$J$8,$I46)),"0",1))))</f>
        <v>1</v>
      </c>
      <c r="P46" s="6">
        <f t="shared" si="0"/>
        <v>1</v>
      </c>
    </row>
    <row r="47" spans="1:16" ht="16.8" x14ac:dyDescent="0.4">
      <c r="A47" s="2">
        <f>IF(P47="0",0,MAX(Data!$A$3:A46)+1)</f>
        <v>45</v>
      </c>
      <c r="B47" s="4" t="s">
        <v>14</v>
      </c>
      <c r="C47" s="5" t="s">
        <v>136</v>
      </c>
      <c r="D47" s="54" t="s">
        <v>717</v>
      </c>
      <c r="E47" s="4" t="s">
        <v>137</v>
      </c>
      <c r="F47" s="4" t="s">
        <v>519</v>
      </c>
      <c r="G47" s="4" t="s">
        <v>520</v>
      </c>
      <c r="H47" s="4" t="s">
        <v>17</v>
      </c>
      <c r="I47" s="6" t="s">
        <v>448</v>
      </c>
      <c r="J47" s="4" t="s">
        <v>18</v>
      </c>
      <c r="K47" s="4">
        <f>IF(Resources!$D$8="Any",1,IF(Resources!$D$8="",1,IF(ISERROR(SEARCH(Resources!$D$8,$G47)),"0",1)))</f>
        <v>1</v>
      </c>
      <c r="L47" s="4">
        <f>IF(Resources!$D$9="Any",1,IF(Resources!$D$9="",1,IF($J47=Resources!$D$9,1,"0")))</f>
        <v>1</v>
      </c>
      <c r="M47" s="4">
        <f>IF(Resources!$G$8="Any",1,IF(Resources!$G$8="",1,IF(ISERROR(SEARCH(Resources!$G$8,$H47)),"0",1)))</f>
        <v>1</v>
      </c>
      <c r="N47" s="4">
        <f>IF(Resources!$G$9="Any",1,IF(Resources!$G$9="",1,IF(ISERROR(SEARCH(Resources!$G$9,$H47)),"0",1)))</f>
        <v>1</v>
      </c>
      <c r="O47" s="6">
        <f>IF(Resources!$G$9="Any",1,IF(Resources!$J$8="",1,IF(ISERROR(SEARCH(Resources!$G$9,INDEX(Validation!$I$2:$I$71,MATCH(Resources!$J$8,Validation!$J$2:$J$71,0)))),1,IF(ISERROR(SEARCH(Resources!$J$8,$I47)),"0",1))))</f>
        <v>1</v>
      </c>
      <c r="P47" s="6">
        <f t="shared" si="0"/>
        <v>1</v>
      </c>
    </row>
    <row r="48" spans="1:16" ht="16.8" x14ac:dyDescent="0.4">
      <c r="A48" s="2">
        <f>IF(P48="0",0,MAX(Data!$A$3:A47)+1)</f>
        <v>46</v>
      </c>
      <c r="B48" s="4" t="s">
        <v>53</v>
      </c>
      <c r="C48" s="5" t="s">
        <v>138</v>
      </c>
      <c r="D48" s="54" t="s">
        <v>718</v>
      </c>
      <c r="E48" s="4" t="s">
        <v>139</v>
      </c>
      <c r="F48" s="4" t="s">
        <v>519</v>
      </c>
      <c r="G48" s="4" t="s">
        <v>520</v>
      </c>
      <c r="H48" s="4" t="s">
        <v>17</v>
      </c>
      <c r="I48" s="6" t="s">
        <v>457</v>
      </c>
      <c r="J48" s="4" t="s">
        <v>18</v>
      </c>
      <c r="K48" s="4">
        <f>IF(Resources!$D$8="Any",1,IF(Resources!$D$8="",1,IF(ISERROR(SEARCH(Resources!$D$8,$G48)),"0",1)))</f>
        <v>1</v>
      </c>
      <c r="L48" s="4">
        <f>IF(Resources!$D$9="Any",1,IF(Resources!$D$9="",1,IF($J48=Resources!$D$9,1,"0")))</f>
        <v>1</v>
      </c>
      <c r="M48" s="4">
        <f>IF(Resources!$G$8="Any",1,IF(Resources!$G$8="",1,IF(ISERROR(SEARCH(Resources!$G$8,$H48)),"0",1)))</f>
        <v>1</v>
      </c>
      <c r="N48" s="4">
        <f>IF(Resources!$G$9="Any",1,IF(Resources!$G$9="",1,IF(ISERROR(SEARCH(Resources!$G$9,$H48)),"0",1)))</f>
        <v>1</v>
      </c>
      <c r="O48" s="6">
        <f>IF(Resources!$G$9="Any",1,IF(Resources!$J$8="",1,IF(ISERROR(SEARCH(Resources!$G$9,INDEX(Validation!$I$2:$I$71,MATCH(Resources!$J$8,Validation!$J$2:$J$71,0)))),1,IF(ISERROR(SEARCH(Resources!$J$8,$I48)),"0",1))))</f>
        <v>1</v>
      </c>
      <c r="P48" s="6">
        <f t="shared" si="0"/>
        <v>1</v>
      </c>
    </row>
    <row r="49" spans="1:16" ht="16.8" x14ac:dyDescent="0.4">
      <c r="A49" s="2">
        <f>IF(P49="0",0,MAX(Data!$A$3:A48)+1)</f>
        <v>47</v>
      </c>
      <c r="B49" s="4" t="s">
        <v>53</v>
      </c>
      <c r="C49" s="5" t="s">
        <v>140</v>
      </c>
      <c r="D49" s="54" t="s">
        <v>719</v>
      </c>
      <c r="E49" s="4" t="s">
        <v>141</v>
      </c>
      <c r="F49" s="4" t="s">
        <v>519</v>
      </c>
      <c r="G49" s="4" t="s">
        <v>520</v>
      </c>
      <c r="H49" s="4" t="s">
        <v>17</v>
      </c>
      <c r="I49" s="6" t="s">
        <v>435</v>
      </c>
      <c r="J49" s="4" t="s">
        <v>18</v>
      </c>
      <c r="K49" s="4">
        <f>IF(Resources!$D$8="Any",1,IF(Resources!$D$8="",1,IF(ISERROR(SEARCH(Resources!$D$8,$G49)),"0",1)))</f>
        <v>1</v>
      </c>
      <c r="L49" s="4">
        <f>IF(Resources!$D$9="Any",1,IF(Resources!$D$9="",1,IF($J49=Resources!$D$9,1,"0")))</f>
        <v>1</v>
      </c>
      <c r="M49" s="4">
        <f>IF(Resources!$G$8="Any",1,IF(Resources!$G$8="",1,IF(ISERROR(SEARCH(Resources!$G$8,$H49)),"0",1)))</f>
        <v>1</v>
      </c>
      <c r="N49" s="4">
        <f>IF(Resources!$G$9="Any",1,IF(Resources!$G$9="",1,IF(ISERROR(SEARCH(Resources!$G$9,$H49)),"0",1)))</f>
        <v>1</v>
      </c>
      <c r="O49" s="6">
        <f>IF(Resources!$G$9="Any",1,IF(Resources!$J$8="",1,IF(ISERROR(SEARCH(Resources!$G$9,INDEX(Validation!$I$2:$I$71,MATCH(Resources!$J$8,Validation!$J$2:$J$71,0)))),1,IF(ISERROR(SEARCH(Resources!$J$8,$I49)),"0",1))))</f>
        <v>1</v>
      </c>
      <c r="P49" s="6">
        <f t="shared" si="0"/>
        <v>1</v>
      </c>
    </row>
    <row r="50" spans="1:16" ht="16.8" x14ac:dyDescent="0.4">
      <c r="A50" s="2">
        <f>IF(P50="0",0,MAX(Data!$A$3:A49)+1)</f>
        <v>48</v>
      </c>
      <c r="B50" s="4" t="s">
        <v>53</v>
      </c>
      <c r="C50" s="5" t="s">
        <v>142</v>
      </c>
      <c r="D50" s="54" t="s">
        <v>720</v>
      </c>
      <c r="E50" s="4" t="s">
        <v>143</v>
      </c>
      <c r="F50" s="4" t="s">
        <v>519</v>
      </c>
      <c r="G50" s="4" t="s">
        <v>520</v>
      </c>
      <c r="H50" s="4" t="s">
        <v>17</v>
      </c>
      <c r="I50" s="6" t="s">
        <v>460</v>
      </c>
      <c r="J50" s="4" t="s">
        <v>18</v>
      </c>
      <c r="K50" s="4">
        <f>IF(Resources!$D$8="Any",1,IF(Resources!$D$8="",1,IF(ISERROR(SEARCH(Resources!$D$8,$G50)),"0",1)))</f>
        <v>1</v>
      </c>
      <c r="L50" s="4">
        <f>IF(Resources!$D$9="Any",1,IF(Resources!$D$9="",1,IF($J50=Resources!$D$9,1,"0")))</f>
        <v>1</v>
      </c>
      <c r="M50" s="4">
        <f>IF(Resources!$G$8="Any",1,IF(Resources!$G$8="",1,IF(ISERROR(SEARCH(Resources!$G$8,$H50)),"0",1)))</f>
        <v>1</v>
      </c>
      <c r="N50" s="4">
        <f>IF(Resources!$G$9="Any",1,IF(Resources!$G$9="",1,IF(ISERROR(SEARCH(Resources!$G$9,$H50)),"0",1)))</f>
        <v>1</v>
      </c>
      <c r="O50" s="6">
        <f>IF(Resources!$G$9="Any",1,IF(Resources!$J$8="",1,IF(ISERROR(SEARCH(Resources!$G$9,INDEX(Validation!$I$2:$I$71,MATCH(Resources!$J$8,Validation!$J$2:$J$71,0)))),1,IF(ISERROR(SEARCH(Resources!$J$8,$I50)),"0",1))))</f>
        <v>1</v>
      </c>
      <c r="P50" s="6">
        <f t="shared" si="0"/>
        <v>1</v>
      </c>
    </row>
    <row r="51" spans="1:16" ht="16.8" x14ac:dyDescent="0.4">
      <c r="A51" s="2">
        <f>IF(P51="0",0,MAX(Data!$A$3:A50)+1)</f>
        <v>49</v>
      </c>
      <c r="B51" s="4" t="s">
        <v>14</v>
      </c>
      <c r="C51" s="5" t="s">
        <v>144</v>
      </c>
      <c r="D51" s="54" t="s">
        <v>721</v>
      </c>
      <c r="E51" s="4" t="s">
        <v>145</v>
      </c>
      <c r="F51" s="4" t="s">
        <v>22</v>
      </c>
      <c r="G51" s="4" t="s">
        <v>520</v>
      </c>
      <c r="H51" s="4" t="s">
        <v>568</v>
      </c>
      <c r="I51" s="6" t="s">
        <v>569</v>
      </c>
      <c r="J51" s="4" t="s">
        <v>18</v>
      </c>
      <c r="K51" s="4">
        <f>IF(Resources!$D$8="Any",1,IF(Resources!$D$8="",1,IF(ISERROR(SEARCH(Resources!$D$8,$G51)),"0",1)))</f>
        <v>1</v>
      </c>
      <c r="L51" s="4">
        <f>IF(Resources!$D$9="Any",1,IF(Resources!$D$9="",1,IF($J51=Resources!$D$9,1,"0")))</f>
        <v>1</v>
      </c>
      <c r="M51" s="4">
        <f>IF(Resources!$G$8="Any",1,IF(Resources!$G$8="",1,IF(ISERROR(SEARCH(Resources!$G$8,$H51)),"0",1)))</f>
        <v>1</v>
      </c>
      <c r="N51" s="4">
        <f>IF(Resources!$G$9="Any",1,IF(Resources!$G$9="",1,IF(ISERROR(SEARCH(Resources!$G$9,$H51)),"0",1)))</f>
        <v>1</v>
      </c>
      <c r="O51" s="6">
        <f>IF(Resources!$G$9="Any",1,IF(Resources!$J$8="",1,IF(ISERROR(SEARCH(Resources!$G$9,INDEX(Validation!$I$2:$I$71,MATCH(Resources!$J$8,Validation!$J$2:$J$71,0)))),1,IF(ISERROR(SEARCH(Resources!$J$8,$I51)),"0",1))))</f>
        <v>1</v>
      </c>
      <c r="P51" s="6">
        <f t="shared" si="0"/>
        <v>1</v>
      </c>
    </row>
    <row r="52" spans="1:16" ht="16.8" x14ac:dyDescent="0.4">
      <c r="A52" s="2">
        <f>IF(P52="0",0,MAX(Data!$A$3:A51)+1)</f>
        <v>50</v>
      </c>
      <c r="B52" s="4" t="s">
        <v>146</v>
      </c>
      <c r="C52" s="5" t="s">
        <v>147</v>
      </c>
      <c r="D52" s="54" t="s">
        <v>722</v>
      </c>
      <c r="E52" s="4" t="s">
        <v>148</v>
      </c>
      <c r="F52" s="4" t="s">
        <v>32</v>
      </c>
      <c r="G52" s="4" t="s">
        <v>523</v>
      </c>
      <c r="H52" s="4" t="s">
        <v>17</v>
      </c>
      <c r="I52" s="6" t="s">
        <v>515</v>
      </c>
      <c r="J52" s="4" t="s">
        <v>18</v>
      </c>
      <c r="K52" s="4">
        <f>IF(Resources!$D$8="Any",1,IF(Resources!$D$8="",1,IF(ISERROR(SEARCH(Resources!$D$8,$G52)),"0",1)))</f>
        <v>1</v>
      </c>
      <c r="L52" s="4">
        <f>IF(Resources!$D$9="Any",1,IF(Resources!$D$9="",1,IF($J52=Resources!$D$9,1,"0")))</f>
        <v>1</v>
      </c>
      <c r="M52" s="4">
        <f>IF(Resources!$G$8="Any",1,IF(Resources!$G$8="",1,IF(ISERROR(SEARCH(Resources!$G$8,$H52)),"0",1)))</f>
        <v>1</v>
      </c>
      <c r="N52" s="4">
        <f>IF(Resources!$G$9="Any",1,IF(Resources!$G$9="",1,IF(ISERROR(SEARCH(Resources!$G$9,$H52)),"0",1)))</f>
        <v>1</v>
      </c>
      <c r="O52" s="6">
        <f>IF(Resources!$G$9="Any",1,IF(Resources!$J$8="",1,IF(ISERROR(SEARCH(Resources!$G$9,INDEX(Validation!$I$2:$I$71,MATCH(Resources!$J$8,Validation!$J$2:$J$71,0)))),1,IF(ISERROR(SEARCH(Resources!$J$8,$I52)),"0",1))))</f>
        <v>1</v>
      </c>
      <c r="P52" s="6">
        <f t="shared" si="0"/>
        <v>1</v>
      </c>
    </row>
    <row r="53" spans="1:16" ht="16.8" x14ac:dyDescent="0.4">
      <c r="A53" s="2">
        <f>IF(P53="0",0,MAX(Data!$A$3:A52)+1)</f>
        <v>51</v>
      </c>
      <c r="B53" s="4" t="s">
        <v>14</v>
      </c>
      <c r="C53" s="5" t="s">
        <v>149</v>
      </c>
      <c r="D53" s="54" t="s">
        <v>723</v>
      </c>
      <c r="E53" s="4" t="s">
        <v>150</v>
      </c>
      <c r="F53" s="4" t="s">
        <v>519</v>
      </c>
      <c r="G53" s="4" t="s">
        <v>520</v>
      </c>
      <c r="H53" s="4" t="s">
        <v>17</v>
      </c>
      <c r="I53" s="6" t="s">
        <v>458</v>
      </c>
      <c r="J53" s="4" t="s">
        <v>18</v>
      </c>
      <c r="K53" s="4">
        <f>IF(Resources!$D$8="Any",1,IF(Resources!$D$8="",1,IF(ISERROR(SEARCH(Resources!$D$8,$G53)),"0",1)))</f>
        <v>1</v>
      </c>
      <c r="L53" s="4">
        <f>IF(Resources!$D$9="Any",1,IF(Resources!$D$9="",1,IF($J53=Resources!$D$9,1,"0")))</f>
        <v>1</v>
      </c>
      <c r="M53" s="4">
        <f>IF(Resources!$G$8="Any",1,IF(Resources!$G$8="",1,IF(ISERROR(SEARCH(Resources!$G$8,$H53)),"0",1)))</f>
        <v>1</v>
      </c>
      <c r="N53" s="4">
        <f>IF(Resources!$G$9="Any",1,IF(Resources!$G$9="",1,IF(ISERROR(SEARCH(Resources!$G$9,$H53)),"0",1)))</f>
        <v>1</v>
      </c>
      <c r="O53" s="6">
        <f>IF(Resources!$G$9="Any",1,IF(Resources!$J$8="",1,IF(ISERROR(SEARCH(Resources!$G$9,INDEX(Validation!$I$2:$I$71,MATCH(Resources!$J$8,Validation!$J$2:$J$71,0)))),1,IF(ISERROR(SEARCH(Resources!$J$8,$I53)),"0",1))))</f>
        <v>1</v>
      </c>
      <c r="P53" s="6">
        <f t="shared" si="0"/>
        <v>1</v>
      </c>
    </row>
    <row r="54" spans="1:16" ht="16.8" x14ac:dyDescent="0.4">
      <c r="A54" s="2">
        <f>IF(P54="0",0,MAX(Data!$A$3:A53)+1)</f>
        <v>52</v>
      </c>
      <c r="B54" s="4" t="s">
        <v>23</v>
      </c>
      <c r="C54" s="5" t="s">
        <v>151</v>
      </c>
      <c r="D54" s="54" t="s">
        <v>724</v>
      </c>
      <c r="E54" s="4" t="s">
        <v>152</v>
      </c>
      <c r="F54" s="4" t="s">
        <v>22</v>
      </c>
      <c r="G54" s="4" t="s">
        <v>520</v>
      </c>
      <c r="H54" s="4" t="s">
        <v>17</v>
      </c>
      <c r="I54" s="6" t="s">
        <v>453</v>
      </c>
      <c r="J54" s="4" t="s">
        <v>18</v>
      </c>
      <c r="K54" s="4">
        <f>IF(Resources!$D$8="Any",1,IF(Resources!$D$8="",1,IF(ISERROR(SEARCH(Resources!$D$8,$G54)),"0",1)))</f>
        <v>1</v>
      </c>
      <c r="L54" s="4">
        <f>IF(Resources!$D$9="Any",1,IF(Resources!$D$9="",1,IF($J54=Resources!$D$9,1,"0")))</f>
        <v>1</v>
      </c>
      <c r="M54" s="4">
        <f>IF(Resources!$G$8="Any",1,IF(Resources!$G$8="",1,IF(ISERROR(SEARCH(Resources!$G$8,$H54)),"0",1)))</f>
        <v>1</v>
      </c>
      <c r="N54" s="4">
        <f>IF(Resources!$G$9="Any",1,IF(Resources!$G$9="",1,IF(ISERROR(SEARCH(Resources!$G$9,$H54)),"0",1)))</f>
        <v>1</v>
      </c>
      <c r="O54" s="6">
        <f>IF(Resources!$G$9="Any",1,IF(Resources!$J$8="",1,IF(ISERROR(SEARCH(Resources!$G$9,INDEX(Validation!$I$2:$I$71,MATCH(Resources!$J$8,Validation!$J$2:$J$71,0)))),1,IF(ISERROR(SEARCH(Resources!$J$8,$I54)),"0",1))))</f>
        <v>1</v>
      </c>
      <c r="P54" s="6">
        <f t="shared" si="0"/>
        <v>1</v>
      </c>
    </row>
    <row r="55" spans="1:16" ht="16.8" x14ac:dyDescent="0.4">
      <c r="A55" s="2">
        <f>IF(P55="0",0,MAX(Data!$A$3:A54)+1)</f>
        <v>53</v>
      </c>
      <c r="B55" s="4" t="s">
        <v>14</v>
      </c>
      <c r="C55" s="5" t="s">
        <v>153</v>
      </c>
      <c r="D55" s="54" t="s">
        <v>725</v>
      </c>
      <c r="E55" s="4" t="s">
        <v>154</v>
      </c>
      <c r="F55" s="4" t="s">
        <v>519</v>
      </c>
      <c r="G55" s="4" t="s">
        <v>520</v>
      </c>
      <c r="H55" s="4" t="s">
        <v>17</v>
      </c>
      <c r="I55" s="6" t="s">
        <v>449</v>
      </c>
      <c r="J55" s="4" t="s">
        <v>18</v>
      </c>
      <c r="K55" s="4">
        <f>IF(Resources!$D$8="Any",1,IF(Resources!$D$8="",1,IF(ISERROR(SEARCH(Resources!$D$8,$G55)),"0",1)))</f>
        <v>1</v>
      </c>
      <c r="L55" s="4">
        <f>IF(Resources!$D$9="Any",1,IF(Resources!$D$9="",1,IF($J55=Resources!$D$9,1,"0")))</f>
        <v>1</v>
      </c>
      <c r="M55" s="4">
        <f>IF(Resources!$G$8="Any",1,IF(Resources!$G$8="",1,IF(ISERROR(SEARCH(Resources!$G$8,$H55)),"0",1)))</f>
        <v>1</v>
      </c>
      <c r="N55" s="4">
        <f>IF(Resources!$G$9="Any",1,IF(Resources!$G$9="",1,IF(ISERROR(SEARCH(Resources!$G$9,$H55)),"0",1)))</f>
        <v>1</v>
      </c>
      <c r="O55" s="6">
        <f>IF(Resources!$G$9="Any",1,IF(Resources!$J$8="",1,IF(ISERROR(SEARCH(Resources!$G$9,INDEX(Validation!$I$2:$I$71,MATCH(Resources!$J$8,Validation!$J$2:$J$71,0)))),1,IF(ISERROR(SEARCH(Resources!$J$8,$I55)),"0",1))))</f>
        <v>1</v>
      </c>
      <c r="P55" s="6">
        <f t="shared" si="0"/>
        <v>1</v>
      </c>
    </row>
    <row r="56" spans="1:16" ht="16.8" x14ac:dyDescent="0.4">
      <c r="A56" s="2">
        <f>IF(P56="0",0,MAX(Data!$A$3:A55)+1)</f>
        <v>54</v>
      </c>
      <c r="B56" s="4" t="s">
        <v>23</v>
      </c>
      <c r="C56" s="5" t="s">
        <v>155</v>
      </c>
      <c r="D56" s="54" t="s">
        <v>726</v>
      </c>
      <c r="E56" s="4" t="s">
        <v>152</v>
      </c>
      <c r="F56" s="4" t="s">
        <v>22</v>
      </c>
      <c r="G56" s="4" t="s">
        <v>520</v>
      </c>
      <c r="H56" s="4" t="s">
        <v>17</v>
      </c>
      <c r="I56" s="6" t="s">
        <v>453</v>
      </c>
      <c r="J56" s="4" t="s">
        <v>18</v>
      </c>
      <c r="K56" s="4">
        <f>IF(Resources!$D$8="Any",1,IF(Resources!$D$8="",1,IF(ISERROR(SEARCH(Resources!$D$8,$G56)),"0",1)))</f>
        <v>1</v>
      </c>
      <c r="L56" s="4">
        <f>IF(Resources!$D$9="Any",1,IF(Resources!$D$9="",1,IF($J56=Resources!$D$9,1,"0")))</f>
        <v>1</v>
      </c>
      <c r="M56" s="4">
        <f>IF(Resources!$G$8="Any",1,IF(Resources!$G$8="",1,IF(ISERROR(SEARCH(Resources!$G$8,$H56)),"0",1)))</f>
        <v>1</v>
      </c>
      <c r="N56" s="4">
        <f>IF(Resources!$G$9="Any",1,IF(Resources!$G$9="",1,IF(ISERROR(SEARCH(Resources!$G$9,$H56)),"0",1)))</f>
        <v>1</v>
      </c>
      <c r="O56" s="6">
        <f>IF(Resources!$G$9="Any",1,IF(Resources!$J$8="",1,IF(ISERROR(SEARCH(Resources!$G$9,INDEX(Validation!$I$2:$I$71,MATCH(Resources!$J$8,Validation!$J$2:$J$71,0)))),1,IF(ISERROR(SEARCH(Resources!$J$8,$I56)),"0",1))))</f>
        <v>1</v>
      </c>
      <c r="P56" s="6">
        <f t="shared" si="0"/>
        <v>1</v>
      </c>
    </row>
    <row r="57" spans="1:16" ht="16.8" x14ac:dyDescent="0.4">
      <c r="A57" s="2">
        <f>IF(P57="0",0,MAX(Data!$A$3:A56)+1)</f>
        <v>55</v>
      </c>
      <c r="B57" s="4" t="s">
        <v>23</v>
      </c>
      <c r="C57" s="5" t="s">
        <v>156</v>
      </c>
      <c r="D57" s="54" t="s">
        <v>727</v>
      </c>
      <c r="E57" s="4" t="s">
        <v>157</v>
      </c>
      <c r="F57" s="4" t="s">
        <v>22</v>
      </c>
      <c r="G57" s="4" t="s">
        <v>520</v>
      </c>
      <c r="H57" s="4" t="s">
        <v>17</v>
      </c>
      <c r="I57" s="6" t="s">
        <v>453</v>
      </c>
      <c r="J57" s="4" t="s">
        <v>18</v>
      </c>
      <c r="K57" s="4">
        <f>IF(Resources!$D$8="Any",1,IF(Resources!$D$8="",1,IF(ISERROR(SEARCH(Resources!$D$8,$G57)),"0",1)))</f>
        <v>1</v>
      </c>
      <c r="L57" s="4">
        <f>IF(Resources!$D$9="Any",1,IF(Resources!$D$9="",1,IF($J57=Resources!$D$9,1,"0")))</f>
        <v>1</v>
      </c>
      <c r="M57" s="4">
        <f>IF(Resources!$G$8="Any",1,IF(Resources!$G$8="",1,IF(ISERROR(SEARCH(Resources!$G$8,$H57)),"0",1)))</f>
        <v>1</v>
      </c>
      <c r="N57" s="4">
        <f>IF(Resources!$G$9="Any",1,IF(Resources!$G$9="",1,IF(ISERROR(SEARCH(Resources!$G$9,$H57)),"0",1)))</f>
        <v>1</v>
      </c>
      <c r="O57" s="6">
        <f>IF(Resources!$G$9="Any",1,IF(Resources!$J$8="",1,IF(ISERROR(SEARCH(Resources!$G$9,INDEX(Validation!$I$2:$I$71,MATCH(Resources!$J$8,Validation!$J$2:$J$71,0)))),1,IF(ISERROR(SEARCH(Resources!$J$8,$I57)),"0",1))))</f>
        <v>1</v>
      </c>
      <c r="P57" s="6">
        <f t="shared" si="0"/>
        <v>1</v>
      </c>
    </row>
    <row r="58" spans="1:16" ht="16.8" x14ac:dyDescent="0.4">
      <c r="A58" s="2">
        <f>IF(P58="0",0,MAX(Data!$A$3:A57)+1)</f>
        <v>56</v>
      </c>
      <c r="B58" s="4" t="s">
        <v>14</v>
      </c>
      <c r="C58" s="5" t="s">
        <v>158</v>
      </c>
      <c r="D58" s="54" t="s">
        <v>728</v>
      </c>
      <c r="E58" s="4" t="s">
        <v>159</v>
      </c>
      <c r="F58" s="4" t="s">
        <v>519</v>
      </c>
      <c r="G58" s="4" t="s">
        <v>520</v>
      </c>
      <c r="H58" s="4" t="s">
        <v>17</v>
      </c>
      <c r="I58" s="6" t="s">
        <v>445</v>
      </c>
      <c r="J58" s="4" t="s">
        <v>18</v>
      </c>
      <c r="K58" s="4">
        <f>IF(Resources!$D$8="Any",1,IF(Resources!$D$8="",1,IF(ISERROR(SEARCH(Resources!$D$8,$G58)),"0",1)))</f>
        <v>1</v>
      </c>
      <c r="L58" s="4">
        <f>IF(Resources!$D$9="Any",1,IF(Resources!$D$9="",1,IF($J58=Resources!$D$9,1,"0")))</f>
        <v>1</v>
      </c>
      <c r="M58" s="4">
        <f>IF(Resources!$G$8="Any",1,IF(Resources!$G$8="",1,IF(ISERROR(SEARCH(Resources!$G$8,$H58)),"0",1)))</f>
        <v>1</v>
      </c>
      <c r="N58" s="4">
        <f>IF(Resources!$G$9="Any",1,IF(Resources!$G$9="",1,IF(ISERROR(SEARCH(Resources!$G$9,$H58)),"0",1)))</f>
        <v>1</v>
      </c>
      <c r="O58" s="6">
        <f>IF(Resources!$G$9="Any",1,IF(Resources!$J$8="",1,IF(ISERROR(SEARCH(Resources!$G$9,INDEX(Validation!$I$2:$I$71,MATCH(Resources!$J$8,Validation!$J$2:$J$71,0)))),1,IF(ISERROR(SEARCH(Resources!$J$8,$I58)),"0",1))))</f>
        <v>1</v>
      </c>
      <c r="P58" s="6">
        <f t="shared" si="0"/>
        <v>1</v>
      </c>
    </row>
    <row r="59" spans="1:16" ht="16.8" x14ac:dyDescent="0.4">
      <c r="A59" s="2">
        <f>IF(P59="0",0,MAX(Data!$A$3:A58)+1)</f>
        <v>57</v>
      </c>
      <c r="B59" s="4" t="s">
        <v>14</v>
      </c>
      <c r="C59" s="5" t="s">
        <v>160</v>
      </c>
      <c r="D59" s="54" t="s">
        <v>729</v>
      </c>
      <c r="E59" s="4" t="s">
        <v>161</v>
      </c>
      <c r="F59" s="4" t="s">
        <v>519</v>
      </c>
      <c r="G59" s="4" t="s">
        <v>520</v>
      </c>
      <c r="H59" s="4" t="s">
        <v>17</v>
      </c>
      <c r="I59" s="6" t="s">
        <v>455</v>
      </c>
      <c r="J59" s="4" t="s">
        <v>18</v>
      </c>
      <c r="K59" s="4">
        <f>IF(Resources!$D$8="Any",1,IF(Resources!$D$8="",1,IF(ISERROR(SEARCH(Resources!$D$8,$G59)),"0",1)))</f>
        <v>1</v>
      </c>
      <c r="L59" s="4">
        <f>IF(Resources!$D$9="Any",1,IF(Resources!$D$9="",1,IF($J59=Resources!$D$9,1,"0")))</f>
        <v>1</v>
      </c>
      <c r="M59" s="4">
        <f>IF(Resources!$G$8="Any",1,IF(Resources!$G$8="",1,IF(ISERROR(SEARCH(Resources!$G$8,$H59)),"0",1)))</f>
        <v>1</v>
      </c>
      <c r="N59" s="4">
        <f>IF(Resources!$G$9="Any",1,IF(Resources!$G$9="",1,IF(ISERROR(SEARCH(Resources!$G$9,$H59)),"0",1)))</f>
        <v>1</v>
      </c>
      <c r="O59" s="6">
        <f>IF(Resources!$G$9="Any",1,IF(Resources!$J$8="",1,IF(ISERROR(SEARCH(Resources!$G$9,INDEX(Validation!$I$2:$I$71,MATCH(Resources!$J$8,Validation!$J$2:$J$71,0)))),1,IF(ISERROR(SEARCH(Resources!$J$8,$I59)),"0",1))))</f>
        <v>1</v>
      </c>
      <c r="P59" s="6">
        <f t="shared" si="0"/>
        <v>1</v>
      </c>
    </row>
    <row r="60" spans="1:16" ht="16.8" x14ac:dyDescent="0.4">
      <c r="A60" s="2">
        <f>IF(P60="0",0,MAX(Data!$A$3:A59)+1)</f>
        <v>58</v>
      </c>
      <c r="B60" s="4" t="s">
        <v>14</v>
      </c>
      <c r="C60" s="5" t="s">
        <v>162</v>
      </c>
      <c r="D60" s="54" t="s">
        <v>730</v>
      </c>
      <c r="E60" s="4" t="s">
        <v>163</v>
      </c>
      <c r="F60" s="4" t="s">
        <v>519</v>
      </c>
      <c r="G60" s="4" t="s">
        <v>520</v>
      </c>
      <c r="H60" s="4" t="s">
        <v>17</v>
      </c>
      <c r="I60" s="6" t="s">
        <v>442</v>
      </c>
      <c r="J60" s="4" t="s">
        <v>18</v>
      </c>
      <c r="K60" s="4">
        <f>IF(Resources!$D$8="Any",1,IF(Resources!$D$8="",1,IF(ISERROR(SEARCH(Resources!$D$8,$G60)),"0",1)))</f>
        <v>1</v>
      </c>
      <c r="L60" s="4">
        <f>IF(Resources!$D$9="Any",1,IF(Resources!$D$9="",1,IF($J60=Resources!$D$9,1,"0")))</f>
        <v>1</v>
      </c>
      <c r="M60" s="4">
        <f>IF(Resources!$G$8="Any",1,IF(Resources!$G$8="",1,IF(ISERROR(SEARCH(Resources!$G$8,$H60)),"0",1)))</f>
        <v>1</v>
      </c>
      <c r="N60" s="4">
        <f>IF(Resources!$G$9="Any",1,IF(Resources!$G$9="",1,IF(ISERROR(SEARCH(Resources!$G$9,$H60)),"0",1)))</f>
        <v>1</v>
      </c>
      <c r="O60" s="6">
        <f>IF(Resources!$G$9="Any",1,IF(Resources!$J$8="",1,IF(ISERROR(SEARCH(Resources!$G$9,INDEX(Validation!$I$2:$I$71,MATCH(Resources!$J$8,Validation!$J$2:$J$71,0)))),1,IF(ISERROR(SEARCH(Resources!$J$8,$I60)),"0",1))))</f>
        <v>1</v>
      </c>
      <c r="P60" s="6">
        <f t="shared" si="0"/>
        <v>1</v>
      </c>
    </row>
    <row r="61" spans="1:16" ht="16.8" x14ac:dyDescent="0.4">
      <c r="A61" s="2">
        <f>IF(P61="0",0,MAX(Data!$A$3:A60)+1)</f>
        <v>59</v>
      </c>
      <c r="B61" s="4" t="s">
        <v>53</v>
      </c>
      <c r="C61" s="5" t="s">
        <v>164</v>
      </c>
      <c r="D61" s="54" t="s">
        <v>731</v>
      </c>
      <c r="E61" s="4" t="s">
        <v>165</v>
      </c>
      <c r="F61" s="4" t="s">
        <v>519</v>
      </c>
      <c r="G61" s="4" t="s">
        <v>520</v>
      </c>
      <c r="H61" s="4" t="s">
        <v>49</v>
      </c>
      <c r="I61" s="6" t="s">
        <v>570</v>
      </c>
      <c r="J61" s="4" t="s">
        <v>18</v>
      </c>
      <c r="K61" s="4">
        <f>IF(Resources!$D$8="Any",1,IF(Resources!$D$8="",1,IF(ISERROR(SEARCH(Resources!$D$8,$G61)),"0",1)))</f>
        <v>1</v>
      </c>
      <c r="L61" s="4">
        <f>IF(Resources!$D$9="Any",1,IF(Resources!$D$9="",1,IF($J61=Resources!$D$9,1,"0")))</f>
        <v>1</v>
      </c>
      <c r="M61" s="4">
        <f>IF(Resources!$G$8="Any",1,IF(Resources!$G$8="",1,IF(ISERROR(SEARCH(Resources!$G$8,$H61)),"0",1)))</f>
        <v>1</v>
      </c>
      <c r="N61" s="4">
        <f>IF(Resources!$G$9="Any",1,IF(Resources!$G$9="",1,IF(ISERROR(SEARCH(Resources!$G$9,$H61)),"0",1)))</f>
        <v>1</v>
      </c>
      <c r="O61" s="6">
        <f>IF(Resources!$G$9="Any",1,IF(Resources!$J$8="",1,IF(ISERROR(SEARCH(Resources!$G$9,INDEX(Validation!$I$2:$I$71,MATCH(Resources!$J$8,Validation!$J$2:$J$71,0)))),1,IF(ISERROR(SEARCH(Resources!$J$8,$I61)),"0",1))))</f>
        <v>1</v>
      </c>
      <c r="P61" s="6">
        <f t="shared" si="0"/>
        <v>1</v>
      </c>
    </row>
    <row r="62" spans="1:16" ht="16.8" x14ac:dyDescent="0.4">
      <c r="A62" s="2">
        <f>IF(P62="0",0,MAX(Data!$A$3:A61)+1)</f>
        <v>60</v>
      </c>
      <c r="B62" s="4" t="s">
        <v>166</v>
      </c>
      <c r="C62" s="5" t="s">
        <v>167</v>
      </c>
      <c r="D62" s="54" t="s">
        <v>732</v>
      </c>
      <c r="E62" s="4" t="s">
        <v>168</v>
      </c>
      <c r="F62" s="4" t="s">
        <v>32</v>
      </c>
      <c r="G62" s="4" t="s">
        <v>523</v>
      </c>
      <c r="H62" s="4" t="s">
        <v>33</v>
      </c>
      <c r="I62" s="6" t="s">
        <v>571</v>
      </c>
      <c r="J62" s="4" t="s">
        <v>18</v>
      </c>
      <c r="K62" s="4">
        <f>IF(Resources!$D$8="Any",1,IF(Resources!$D$8="",1,IF(ISERROR(SEARCH(Resources!$D$8,$G62)),"0",1)))</f>
        <v>1</v>
      </c>
      <c r="L62" s="4">
        <f>IF(Resources!$D$9="Any",1,IF(Resources!$D$9="",1,IF($J62=Resources!$D$9,1,"0")))</f>
        <v>1</v>
      </c>
      <c r="M62" s="4">
        <f>IF(Resources!$G$8="Any",1,IF(Resources!$G$8="",1,IF(ISERROR(SEARCH(Resources!$G$8,$H62)),"0",1)))</f>
        <v>1</v>
      </c>
      <c r="N62" s="4">
        <f>IF(Resources!$G$9="Any",1,IF(Resources!$G$9="",1,IF(ISERROR(SEARCH(Resources!$G$9,$H62)),"0",1)))</f>
        <v>1</v>
      </c>
      <c r="O62" s="6">
        <f>IF(Resources!$G$9="Any",1,IF(Resources!$J$8="",1,IF(ISERROR(SEARCH(Resources!$G$9,INDEX(Validation!$I$2:$I$71,MATCH(Resources!$J$8,Validation!$J$2:$J$71,0)))),1,IF(ISERROR(SEARCH(Resources!$J$8,$I62)),"0",1))))</f>
        <v>1</v>
      </c>
      <c r="P62" s="6">
        <f t="shared" si="0"/>
        <v>1</v>
      </c>
    </row>
    <row r="63" spans="1:16" ht="16.8" x14ac:dyDescent="0.4">
      <c r="A63" s="2">
        <f>IF(P63="0",0,MAX(Data!$A$3:A62)+1)</f>
        <v>61</v>
      </c>
      <c r="B63" s="4" t="s">
        <v>169</v>
      </c>
      <c r="C63" s="5" t="s">
        <v>170</v>
      </c>
      <c r="D63" s="54" t="s">
        <v>733</v>
      </c>
      <c r="E63" s="4" t="s">
        <v>171</v>
      </c>
      <c r="F63" s="4" t="s">
        <v>572</v>
      </c>
      <c r="G63" s="4" t="s">
        <v>520</v>
      </c>
      <c r="H63" s="4" t="s">
        <v>573</v>
      </c>
      <c r="I63" s="6" t="s">
        <v>574</v>
      </c>
      <c r="J63" s="4" t="s">
        <v>18</v>
      </c>
      <c r="K63" s="4">
        <f>IF(Resources!$D$8="Any",1,IF(Resources!$D$8="",1,IF(ISERROR(SEARCH(Resources!$D$8,$G63)),"0",1)))</f>
        <v>1</v>
      </c>
      <c r="L63" s="4">
        <f>IF(Resources!$D$9="Any",1,IF(Resources!$D$9="",1,IF($J63=Resources!$D$9,1,"0")))</f>
        <v>1</v>
      </c>
      <c r="M63" s="4">
        <f>IF(Resources!$G$8="Any",1,IF(Resources!$G$8="",1,IF(ISERROR(SEARCH(Resources!$G$8,$H63)),"0",1)))</f>
        <v>1</v>
      </c>
      <c r="N63" s="4">
        <f>IF(Resources!$G$9="Any",1,IF(Resources!$G$9="",1,IF(ISERROR(SEARCH(Resources!$G$9,$H63)),"0",1)))</f>
        <v>1</v>
      </c>
      <c r="O63" s="6">
        <f>IF(Resources!$G$9="Any",1,IF(Resources!$J$8="",1,IF(ISERROR(SEARCH(Resources!$G$9,INDEX(Validation!$I$2:$I$71,MATCH(Resources!$J$8,Validation!$J$2:$J$71,0)))),1,IF(ISERROR(SEARCH(Resources!$J$8,$I63)),"0",1))))</f>
        <v>1</v>
      </c>
      <c r="P63" s="6">
        <f t="shared" si="0"/>
        <v>1</v>
      </c>
    </row>
    <row r="64" spans="1:16" ht="16.8" x14ac:dyDescent="0.4">
      <c r="A64" s="2">
        <f>IF(P64="0",0,MAX(Data!$A$3:A63)+1)</f>
        <v>62</v>
      </c>
      <c r="B64" s="4" t="s">
        <v>172</v>
      </c>
      <c r="C64" s="5" t="s">
        <v>172</v>
      </c>
      <c r="D64" s="54" t="s">
        <v>734</v>
      </c>
      <c r="E64" s="4" t="s">
        <v>173</v>
      </c>
      <c r="F64" s="4" t="s">
        <v>32</v>
      </c>
      <c r="G64" s="4" t="s">
        <v>524</v>
      </c>
      <c r="H64" s="4" t="s">
        <v>575</v>
      </c>
      <c r="I64" s="6" t="s">
        <v>493</v>
      </c>
      <c r="J64" s="4" t="s">
        <v>18</v>
      </c>
      <c r="K64" s="4">
        <f>IF(Resources!$D$8="Any",1,IF(Resources!$D$8="",1,IF(ISERROR(SEARCH(Resources!$D$8,$G64)),"0",1)))</f>
        <v>1</v>
      </c>
      <c r="L64" s="4">
        <f>IF(Resources!$D$9="Any",1,IF(Resources!$D$9="",1,IF($J64=Resources!$D$9,1,"0")))</f>
        <v>1</v>
      </c>
      <c r="M64" s="4">
        <f>IF(Resources!$G$8="Any",1,IF(Resources!$G$8="",1,IF(ISERROR(SEARCH(Resources!$G$8,$H64)),"0",1)))</f>
        <v>1</v>
      </c>
      <c r="N64" s="4">
        <f>IF(Resources!$G$9="Any",1,IF(Resources!$G$9="",1,IF(ISERROR(SEARCH(Resources!$G$9,$H64)),"0",1)))</f>
        <v>1</v>
      </c>
      <c r="O64" s="6">
        <f>IF(Resources!$G$9="Any",1,IF(Resources!$J$8="",1,IF(ISERROR(SEARCH(Resources!$G$9,INDEX(Validation!$I$2:$I$71,MATCH(Resources!$J$8,Validation!$J$2:$J$71,0)))),1,IF(ISERROR(SEARCH(Resources!$J$8,$I64)),"0",1))))</f>
        <v>1</v>
      </c>
      <c r="P64" s="6">
        <f t="shared" si="0"/>
        <v>1</v>
      </c>
    </row>
    <row r="65" spans="1:16" ht="16.8" x14ac:dyDescent="0.4">
      <c r="A65" s="2">
        <f>IF(P65="0",0,MAX(Data!$A$3:A64)+1)</f>
        <v>63</v>
      </c>
      <c r="B65" s="4" t="s">
        <v>53</v>
      </c>
      <c r="C65" s="5" t="s">
        <v>174</v>
      </c>
      <c r="D65" s="54" t="s">
        <v>735</v>
      </c>
      <c r="E65" s="4" t="s">
        <v>175</v>
      </c>
      <c r="F65" s="4" t="s">
        <v>22</v>
      </c>
      <c r="G65" s="4" t="s">
        <v>520</v>
      </c>
      <c r="H65" s="4" t="s">
        <v>17</v>
      </c>
      <c r="I65" s="6" t="s">
        <v>447</v>
      </c>
      <c r="J65" s="4" t="s">
        <v>18</v>
      </c>
      <c r="K65" s="4">
        <f>IF(Resources!$D$8="Any",1,IF(Resources!$D$8="",1,IF(ISERROR(SEARCH(Resources!$D$8,$G65)),"0",1)))</f>
        <v>1</v>
      </c>
      <c r="L65" s="4">
        <f>IF(Resources!$D$9="Any",1,IF(Resources!$D$9="",1,IF($J65=Resources!$D$9,1,"0")))</f>
        <v>1</v>
      </c>
      <c r="M65" s="4">
        <f>IF(Resources!$G$8="Any",1,IF(Resources!$G$8="",1,IF(ISERROR(SEARCH(Resources!$G$8,$H65)),"0",1)))</f>
        <v>1</v>
      </c>
      <c r="N65" s="4">
        <f>IF(Resources!$G$9="Any",1,IF(Resources!$G$9="",1,IF(ISERROR(SEARCH(Resources!$G$9,$H65)),"0",1)))</f>
        <v>1</v>
      </c>
      <c r="O65" s="6">
        <f>IF(Resources!$G$9="Any",1,IF(Resources!$J$8="",1,IF(ISERROR(SEARCH(Resources!$G$9,INDEX(Validation!$I$2:$I$71,MATCH(Resources!$J$8,Validation!$J$2:$J$71,0)))),1,IF(ISERROR(SEARCH(Resources!$J$8,$I65)),"0",1))))</f>
        <v>1</v>
      </c>
      <c r="P65" s="6">
        <f t="shared" si="0"/>
        <v>1</v>
      </c>
    </row>
    <row r="66" spans="1:16" ht="16.8" x14ac:dyDescent="0.4">
      <c r="A66" s="2">
        <f>IF(P66="0",0,MAX(Data!$A$3:A65)+1)</f>
        <v>64</v>
      </c>
      <c r="B66" s="4" t="s">
        <v>176</v>
      </c>
      <c r="C66" s="5" t="s">
        <v>177</v>
      </c>
      <c r="D66" s="54" t="s">
        <v>736</v>
      </c>
      <c r="E66" s="4" t="s">
        <v>178</v>
      </c>
      <c r="F66" s="4" t="s">
        <v>22</v>
      </c>
      <c r="G66" s="4" t="s">
        <v>520</v>
      </c>
      <c r="H66" s="4" t="s">
        <v>179</v>
      </c>
      <c r="I66" s="6" t="s">
        <v>576</v>
      </c>
      <c r="J66" s="4" t="s">
        <v>18</v>
      </c>
      <c r="K66" s="4">
        <f>IF(Resources!$D$8="Any",1,IF(Resources!$D$8="",1,IF(ISERROR(SEARCH(Resources!$D$8,$G66)),"0",1)))</f>
        <v>1</v>
      </c>
      <c r="L66" s="4">
        <f>IF(Resources!$D$9="Any",1,IF(Resources!$D$9="",1,IF($J66=Resources!$D$9,1,"0")))</f>
        <v>1</v>
      </c>
      <c r="M66" s="4">
        <f>IF(Resources!$G$8="Any",1,IF(Resources!$G$8="",1,IF(ISERROR(SEARCH(Resources!$G$8,$H66)),"0",1)))</f>
        <v>1</v>
      </c>
      <c r="N66" s="4">
        <f>IF(Resources!$G$9="Any",1,IF(Resources!$G$9="",1,IF(ISERROR(SEARCH(Resources!$G$9,$H66)),"0",1)))</f>
        <v>1</v>
      </c>
      <c r="O66" s="6">
        <f>IF(Resources!$G$9="Any",1,IF(Resources!$J$8="",1,IF(ISERROR(SEARCH(Resources!$G$9,INDEX(Validation!$I$2:$I$71,MATCH(Resources!$J$8,Validation!$J$2:$J$71,0)))),1,IF(ISERROR(SEARCH(Resources!$J$8,$I66)),"0",1))))</f>
        <v>1</v>
      </c>
      <c r="P66" s="6">
        <f t="shared" si="0"/>
        <v>1</v>
      </c>
    </row>
    <row r="67" spans="1:16" ht="16.8" x14ac:dyDescent="0.4">
      <c r="A67" s="2">
        <f>IF(P67="0",0,MAX(Data!$A$3:A66)+1)</f>
        <v>65</v>
      </c>
      <c r="B67" s="4" t="s">
        <v>53</v>
      </c>
      <c r="C67" s="5" t="s">
        <v>180</v>
      </c>
      <c r="D67" s="54" t="s">
        <v>737</v>
      </c>
      <c r="E67" s="4" t="s">
        <v>181</v>
      </c>
      <c r="F67" s="4" t="s">
        <v>519</v>
      </c>
      <c r="G67" s="4" t="s">
        <v>520</v>
      </c>
      <c r="H67" s="4" t="s">
        <v>577</v>
      </c>
      <c r="I67" s="6" t="s">
        <v>578</v>
      </c>
      <c r="J67" s="4" t="s">
        <v>18</v>
      </c>
      <c r="K67" s="4">
        <f>IF(Resources!$D$8="Any",1,IF(Resources!$D$8="",1,IF(ISERROR(SEARCH(Resources!$D$8,$G67)),"0",1)))</f>
        <v>1</v>
      </c>
      <c r="L67" s="4">
        <f>IF(Resources!$D$9="Any",1,IF(Resources!$D$9="",1,IF($J67=Resources!$D$9,1,"0")))</f>
        <v>1</v>
      </c>
      <c r="M67" s="4">
        <f>IF(Resources!$G$8="Any",1,IF(Resources!$G$8="",1,IF(ISERROR(SEARCH(Resources!$G$8,$H67)),"0",1)))</f>
        <v>1</v>
      </c>
      <c r="N67" s="4">
        <f>IF(Resources!$G$9="Any",1,IF(Resources!$G$9="",1,IF(ISERROR(SEARCH(Resources!$G$9,$H67)),"0",1)))</f>
        <v>1</v>
      </c>
      <c r="O67" s="6">
        <f>IF(Resources!$G$9="Any",1,IF(Resources!$J$8="",1,IF(ISERROR(SEARCH(Resources!$G$9,INDEX(Validation!$I$2:$I$71,MATCH(Resources!$J$8,Validation!$J$2:$J$71,0)))),1,IF(ISERROR(SEARCH(Resources!$J$8,$I67)),"0",1))))</f>
        <v>1</v>
      </c>
      <c r="P67" s="6">
        <f t="shared" si="0"/>
        <v>1</v>
      </c>
    </row>
    <row r="68" spans="1:16" ht="16.8" x14ac:dyDescent="0.4">
      <c r="A68" s="2">
        <f>IF(P68="0",0,MAX(Data!$A$3:A67)+1)</f>
        <v>66</v>
      </c>
      <c r="B68" s="4" t="s">
        <v>110</v>
      </c>
      <c r="C68" s="5" t="s">
        <v>182</v>
      </c>
      <c r="D68" s="54" t="s">
        <v>738</v>
      </c>
      <c r="E68" s="4" t="s">
        <v>183</v>
      </c>
      <c r="F68" s="4" t="s">
        <v>559</v>
      </c>
      <c r="G68" s="4" t="s">
        <v>520</v>
      </c>
      <c r="H68" s="4" t="s">
        <v>33</v>
      </c>
      <c r="I68" s="6" t="s">
        <v>579</v>
      </c>
      <c r="J68" s="4" t="s">
        <v>18</v>
      </c>
      <c r="K68" s="4">
        <f>IF(Resources!$D$8="Any",1,IF(Resources!$D$8="",1,IF(ISERROR(SEARCH(Resources!$D$8,$G68)),"0",1)))</f>
        <v>1</v>
      </c>
      <c r="L68" s="4">
        <f>IF(Resources!$D$9="Any",1,IF(Resources!$D$9="",1,IF($J68=Resources!$D$9,1,"0")))</f>
        <v>1</v>
      </c>
      <c r="M68" s="4">
        <f>IF(Resources!$G$8="Any",1,IF(Resources!$G$8="",1,IF(ISERROR(SEARCH(Resources!$G$8,$H68)),"0",1)))</f>
        <v>1</v>
      </c>
      <c r="N68" s="4">
        <f>IF(Resources!$G$9="Any",1,IF(Resources!$G$9="",1,IF(ISERROR(SEARCH(Resources!$G$9,$H68)),"0",1)))</f>
        <v>1</v>
      </c>
      <c r="O68" s="6">
        <f>IF(Resources!$G$9="Any",1,IF(Resources!$J$8="",1,IF(ISERROR(SEARCH(Resources!$G$9,INDEX(Validation!$I$2:$I$71,MATCH(Resources!$J$8,Validation!$J$2:$J$71,0)))),1,IF(ISERROR(SEARCH(Resources!$J$8,$I68)),"0",1))))</f>
        <v>1</v>
      </c>
      <c r="P68" s="6">
        <f t="shared" ref="P68:P131" si="1">IF(AND(K68=1,L68=1,M68=1,N68=1,O68=1),1,"0")</f>
        <v>1</v>
      </c>
    </row>
    <row r="69" spans="1:16" ht="16.8" x14ac:dyDescent="0.4">
      <c r="A69" s="2">
        <f>IF(P69="0",0,MAX(Data!$A$3:A68)+1)</f>
        <v>67</v>
      </c>
      <c r="B69" s="4" t="s">
        <v>14</v>
      </c>
      <c r="C69" s="5" t="s">
        <v>184</v>
      </c>
      <c r="D69" s="54" t="s">
        <v>739</v>
      </c>
      <c r="E69" s="4" t="s">
        <v>185</v>
      </c>
      <c r="F69" s="4" t="s">
        <v>519</v>
      </c>
      <c r="G69" s="4" t="s">
        <v>520</v>
      </c>
      <c r="H69" s="4" t="s">
        <v>17</v>
      </c>
      <c r="I69" s="6" t="s">
        <v>446</v>
      </c>
      <c r="J69" s="4" t="s">
        <v>18</v>
      </c>
      <c r="K69" s="4">
        <f>IF(Resources!$D$8="Any",1,IF(Resources!$D$8="",1,IF(ISERROR(SEARCH(Resources!$D$8,$G69)),"0",1)))</f>
        <v>1</v>
      </c>
      <c r="L69" s="4">
        <f>IF(Resources!$D$9="Any",1,IF(Resources!$D$9="",1,IF($J69=Resources!$D$9,1,"0")))</f>
        <v>1</v>
      </c>
      <c r="M69" s="4">
        <f>IF(Resources!$G$8="Any",1,IF(Resources!$G$8="",1,IF(ISERROR(SEARCH(Resources!$G$8,$H69)),"0",1)))</f>
        <v>1</v>
      </c>
      <c r="N69" s="4">
        <f>IF(Resources!$G$9="Any",1,IF(Resources!$G$9="",1,IF(ISERROR(SEARCH(Resources!$G$9,$H69)),"0",1)))</f>
        <v>1</v>
      </c>
      <c r="O69" s="6">
        <f>IF(Resources!$G$9="Any",1,IF(Resources!$J$8="",1,IF(ISERROR(SEARCH(Resources!$G$9,INDEX(Validation!$I$2:$I$71,MATCH(Resources!$J$8,Validation!$J$2:$J$71,0)))),1,IF(ISERROR(SEARCH(Resources!$J$8,$I69)),"0",1))))</f>
        <v>1</v>
      </c>
      <c r="P69" s="6">
        <f t="shared" si="1"/>
        <v>1</v>
      </c>
    </row>
    <row r="70" spans="1:16" ht="16.8" x14ac:dyDescent="0.4">
      <c r="A70" s="2">
        <f>IF(P70="0",0,MAX(Data!$A$3:A69)+1)</f>
        <v>68</v>
      </c>
      <c r="B70" s="4" t="s">
        <v>186</v>
      </c>
      <c r="C70" s="5" t="s">
        <v>187</v>
      </c>
      <c r="D70" s="54" t="s">
        <v>740</v>
      </c>
      <c r="E70" s="4" t="s">
        <v>188</v>
      </c>
      <c r="F70" s="4" t="s">
        <v>580</v>
      </c>
      <c r="G70" s="4" t="s">
        <v>581</v>
      </c>
      <c r="H70" s="4" t="s">
        <v>179</v>
      </c>
      <c r="I70" s="6" t="s">
        <v>582</v>
      </c>
      <c r="J70" s="4" t="s">
        <v>18</v>
      </c>
      <c r="K70" s="4">
        <f>IF(Resources!$D$8="Any",1,IF(Resources!$D$8="",1,IF(ISERROR(SEARCH(Resources!$D$8,$G70)),"0",1)))</f>
        <v>1</v>
      </c>
      <c r="L70" s="4">
        <f>IF(Resources!$D$9="Any",1,IF(Resources!$D$9="",1,IF($J70=Resources!$D$9,1,"0")))</f>
        <v>1</v>
      </c>
      <c r="M70" s="4">
        <f>IF(Resources!$G$8="Any",1,IF(Resources!$G$8="",1,IF(ISERROR(SEARCH(Resources!$G$8,$H70)),"0",1)))</f>
        <v>1</v>
      </c>
      <c r="N70" s="4">
        <f>IF(Resources!$G$9="Any",1,IF(Resources!$G$9="",1,IF(ISERROR(SEARCH(Resources!$G$9,$H70)),"0",1)))</f>
        <v>1</v>
      </c>
      <c r="O70" s="6">
        <f>IF(Resources!$G$9="Any",1,IF(Resources!$J$8="",1,IF(ISERROR(SEARCH(Resources!$G$9,INDEX(Validation!$I$2:$I$71,MATCH(Resources!$J$8,Validation!$J$2:$J$71,0)))),1,IF(ISERROR(SEARCH(Resources!$J$8,$I70)),"0",1))))</f>
        <v>1</v>
      </c>
      <c r="P70" s="6">
        <f t="shared" si="1"/>
        <v>1</v>
      </c>
    </row>
    <row r="71" spans="1:16" ht="16.8" x14ac:dyDescent="0.4">
      <c r="A71" s="2">
        <f>IF(P71="0",0,MAX(Data!$A$3:A70)+1)</f>
        <v>69</v>
      </c>
      <c r="B71" s="4" t="s">
        <v>186</v>
      </c>
      <c r="C71" s="5" t="s">
        <v>189</v>
      </c>
      <c r="D71" s="54" t="s">
        <v>741</v>
      </c>
      <c r="E71" s="6" t="s">
        <v>190</v>
      </c>
      <c r="F71" s="4" t="s">
        <v>583</v>
      </c>
      <c r="G71" s="4" t="s">
        <v>581</v>
      </c>
      <c r="H71" s="4" t="s">
        <v>584</v>
      </c>
      <c r="I71" s="6" t="s">
        <v>585</v>
      </c>
      <c r="J71" s="4" t="s">
        <v>18</v>
      </c>
      <c r="K71" s="4">
        <f>IF(Resources!$D$8="Any",1,IF(Resources!$D$8="",1,IF(ISERROR(SEARCH(Resources!$D$8,$G71)),"0",1)))</f>
        <v>1</v>
      </c>
      <c r="L71" s="4">
        <f>IF(Resources!$D$9="Any",1,IF(Resources!$D$9="",1,IF($J71=Resources!$D$9,1,"0")))</f>
        <v>1</v>
      </c>
      <c r="M71" s="4">
        <f>IF(Resources!$G$8="Any",1,IF(Resources!$G$8="",1,IF(ISERROR(SEARCH(Resources!$G$8,$H71)),"0",1)))</f>
        <v>1</v>
      </c>
      <c r="N71" s="4">
        <f>IF(Resources!$G$9="Any",1,IF(Resources!$G$9="",1,IF(ISERROR(SEARCH(Resources!$G$9,$H71)),"0",1)))</f>
        <v>1</v>
      </c>
      <c r="O71" s="6">
        <f>IF(Resources!$G$9="Any",1,IF(Resources!$J$8="",1,IF(ISERROR(SEARCH(Resources!$G$9,INDEX(Validation!$I$2:$I$71,MATCH(Resources!$J$8,Validation!$J$2:$J$71,0)))),1,IF(ISERROR(SEARCH(Resources!$J$8,$I71)),"0",1))))</f>
        <v>1</v>
      </c>
      <c r="P71" s="6">
        <f t="shared" si="1"/>
        <v>1</v>
      </c>
    </row>
    <row r="72" spans="1:16" ht="16.8" x14ac:dyDescent="0.4">
      <c r="A72" s="2">
        <f>IF(P72="0",0,MAX(Data!$A$3:A71)+1)</f>
        <v>70</v>
      </c>
      <c r="B72" s="4" t="s">
        <v>191</v>
      </c>
      <c r="C72" s="5" t="s">
        <v>192</v>
      </c>
      <c r="D72" s="54" t="s">
        <v>742</v>
      </c>
      <c r="E72" s="4" t="s">
        <v>193</v>
      </c>
      <c r="F72" s="4" t="s">
        <v>84</v>
      </c>
      <c r="G72" s="4" t="s">
        <v>520</v>
      </c>
      <c r="H72" s="4" t="s">
        <v>109</v>
      </c>
      <c r="I72" s="6" t="s">
        <v>586</v>
      </c>
      <c r="J72" s="4" t="s">
        <v>18</v>
      </c>
      <c r="K72" s="4">
        <f>IF(Resources!$D$8="Any",1,IF(Resources!$D$8="",1,IF(ISERROR(SEARCH(Resources!$D$8,$G72)),"0",1)))</f>
        <v>1</v>
      </c>
      <c r="L72" s="4">
        <f>IF(Resources!$D$9="Any",1,IF(Resources!$D$9="",1,IF($J72=Resources!$D$9,1,"0")))</f>
        <v>1</v>
      </c>
      <c r="M72" s="4">
        <f>IF(Resources!$G$8="Any",1,IF(Resources!$G$8="",1,IF(ISERROR(SEARCH(Resources!$G$8,$H72)),"0",1)))</f>
        <v>1</v>
      </c>
      <c r="N72" s="4">
        <f>IF(Resources!$G$9="Any",1,IF(Resources!$G$9="",1,IF(ISERROR(SEARCH(Resources!$G$9,$H72)),"0",1)))</f>
        <v>1</v>
      </c>
      <c r="O72" s="6">
        <f>IF(Resources!$G$9="Any",1,IF(Resources!$J$8="",1,IF(ISERROR(SEARCH(Resources!$G$9,INDEX(Validation!$I$2:$I$71,MATCH(Resources!$J$8,Validation!$J$2:$J$71,0)))),1,IF(ISERROR(SEARCH(Resources!$J$8,$I72)),"0",1))))</f>
        <v>1</v>
      </c>
      <c r="P72" s="6">
        <f t="shared" si="1"/>
        <v>1</v>
      </c>
    </row>
    <row r="73" spans="1:16" ht="16.8" x14ac:dyDescent="0.4">
      <c r="A73" s="2">
        <f>IF(P73="0",0,MAX(Data!$A$3:A72)+1)</f>
        <v>71</v>
      </c>
      <c r="B73" s="4" t="s">
        <v>191</v>
      </c>
      <c r="C73" s="5" t="s">
        <v>194</v>
      </c>
      <c r="D73" s="54" t="s">
        <v>743</v>
      </c>
      <c r="E73" s="4" t="s">
        <v>195</v>
      </c>
      <c r="F73" s="4" t="s">
        <v>519</v>
      </c>
      <c r="G73" s="4" t="s">
        <v>520</v>
      </c>
      <c r="H73" s="4" t="s">
        <v>109</v>
      </c>
      <c r="I73" s="6">
        <v>0</v>
      </c>
      <c r="J73" s="4" t="s">
        <v>18</v>
      </c>
      <c r="K73" s="4">
        <f>IF(Resources!$D$8="Any",1,IF(Resources!$D$8="",1,IF(ISERROR(SEARCH(Resources!$D$8,$G73)),"0",1)))</f>
        <v>1</v>
      </c>
      <c r="L73" s="4">
        <f>IF(Resources!$D$9="Any",1,IF(Resources!$D$9="",1,IF($J73=Resources!$D$9,1,"0")))</f>
        <v>1</v>
      </c>
      <c r="M73" s="4">
        <f>IF(Resources!$G$8="Any",1,IF(Resources!$G$8="",1,IF(ISERROR(SEARCH(Resources!$G$8,$H73)),"0",1)))</f>
        <v>1</v>
      </c>
      <c r="N73" s="4">
        <f>IF(Resources!$G$9="Any",1,IF(Resources!$G$9="",1,IF(ISERROR(SEARCH(Resources!$G$9,$H73)),"0",1)))</f>
        <v>1</v>
      </c>
      <c r="O73" s="6">
        <f>IF(Resources!$G$9="Any",1,IF(Resources!$J$8="",1,IF(ISERROR(SEARCH(Resources!$G$9,INDEX(Validation!$I$2:$I$71,MATCH(Resources!$J$8,Validation!$J$2:$J$71,0)))),1,IF(ISERROR(SEARCH(Resources!$J$8,$I73)),"0",1))))</f>
        <v>1</v>
      </c>
      <c r="P73" s="6">
        <f t="shared" si="1"/>
        <v>1</v>
      </c>
    </row>
    <row r="74" spans="1:16" ht="16.8" x14ac:dyDescent="0.4">
      <c r="A74" s="2">
        <f>IF(P74="0",0,MAX(Data!$A$3:A73)+1)</f>
        <v>72</v>
      </c>
      <c r="B74" s="4" t="s">
        <v>196</v>
      </c>
      <c r="C74" s="5" t="s">
        <v>197</v>
      </c>
      <c r="D74" s="54" t="s">
        <v>744</v>
      </c>
      <c r="E74" s="4" t="s">
        <v>198</v>
      </c>
      <c r="F74" s="4" t="s">
        <v>22</v>
      </c>
      <c r="G74" s="4" t="s">
        <v>520</v>
      </c>
      <c r="H74" s="4" t="s">
        <v>109</v>
      </c>
      <c r="I74" s="6">
        <v>0</v>
      </c>
      <c r="J74" s="4" t="s">
        <v>18</v>
      </c>
      <c r="K74" s="4">
        <f>IF(Resources!$D$8="Any",1,IF(Resources!$D$8="",1,IF(ISERROR(SEARCH(Resources!$D$8,$G74)),"0",1)))</f>
        <v>1</v>
      </c>
      <c r="L74" s="4">
        <f>IF(Resources!$D$9="Any",1,IF(Resources!$D$9="",1,IF($J74=Resources!$D$9,1,"0")))</f>
        <v>1</v>
      </c>
      <c r="M74" s="4">
        <f>IF(Resources!$G$8="Any",1,IF(Resources!$G$8="",1,IF(ISERROR(SEARCH(Resources!$G$8,$H74)),"0",1)))</f>
        <v>1</v>
      </c>
      <c r="N74" s="4">
        <f>IF(Resources!$G$9="Any",1,IF(Resources!$G$9="",1,IF(ISERROR(SEARCH(Resources!$G$9,$H74)),"0",1)))</f>
        <v>1</v>
      </c>
      <c r="O74" s="6">
        <f>IF(Resources!$G$9="Any",1,IF(Resources!$J$8="",1,IF(ISERROR(SEARCH(Resources!$G$9,INDEX(Validation!$I$2:$I$71,MATCH(Resources!$J$8,Validation!$J$2:$J$71,0)))),1,IF(ISERROR(SEARCH(Resources!$J$8,$I74)),"0",1))))</f>
        <v>1</v>
      </c>
      <c r="P74" s="6">
        <f t="shared" si="1"/>
        <v>1</v>
      </c>
    </row>
    <row r="75" spans="1:16" ht="16.8" x14ac:dyDescent="0.4">
      <c r="A75" s="2">
        <f>IF(P75="0",0,MAX(Data!$A$3:A74)+1)</f>
        <v>73</v>
      </c>
      <c r="B75" s="4" t="s">
        <v>199</v>
      </c>
      <c r="C75" s="5" t="s">
        <v>200</v>
      </c>
      <c r="D75" s="54" t="s">
        <v>745</v>
      </c>
      <c r="E75" s="4" t="s">
        <v>201</v>
      </c>
      <c r="F75" s="4" t="s">
        <v>22</v>
      </c>
      <c r="G75" s="4" t="s">
        <v>523</v>
      </c>
      <c r="H75" s="4" t="s">
        <v>36</v>
      </c>
      <c r="I75" s="6" t="s">
        <v>587</v>
      </c>
      <c r="J75" s="4" t="s">
        <v>18</v>
      </c>
      <c r="K75" s="4">
        <f>IF(Resources!$D$8="Any",1,IF(Resources!$D$8="",1,IF(ISERROR(SEARCH(Resources!$D$8,$G75)),"0",1)))</f>
        <v>1</v>
      </c>
      <c r="L75" s="4">
        <f>IF(Resources!$D$9="Any",1,IF(Resources!$D$9="",1,IF($J75=Resources!$D$9,1,"0")))</f>
        <v>1</v>
      </c>
      <c r="M75" s="4">
        <f>IF(Resources!$G$8="Any",1,IF(Resources!$G$8="",1,IF(ISERROR(SEARCH(Resources!$G$8,$H75)),"0",1)))</f>
        <v>1</v>
      </c>
      <c r="N75" s="4">
        <f>IF(Resources!$G$9="Any",1,IF(Resources!$G$9="",1,IF(ISERROR(SEARCH(Resources!$G$9,$H75)),"0",1)))</f>
        <v>1</v>
      </c>
      <c r="O75" s="6">
        <f>IF(Resources!$G$9="Any",1,IF(Resources!$J$8="",1,IF(ISERROR(SEARCH(Resources!$G$9,INDEX(Validation!$I$2:$I$71,MATCH(Resources!$J$8,Validation!$J$2:$J$71,0)))),1,IF(ISERROR(SEARCH(Resources!$J$8,$I75)),"0",1))))</f>
        <v>1</v>
      </c>
      <c r="P75" s="6">
        <f t="shared" si="1"/>
        <v>1</v>
      </c>
    </row>
    <row r="76" spans="1:16" ht="16.8" x14ac:dyDescent="0.4">
      <c r="A76" s="2">
        <f>IF(P76="0",0,MAX(Data!$A$3:A75)+1)</f>
        <v>74</v>
      </c>
      <c r="B76" s="4" t="s">
        <v>199</v>
      </c>
      <c r="C76" s="5" t="s">
        <v>202</v>
      </c>
      <c r="D76" s="54" t="s">
        <v>746</v>
      </c>
      <c r="E76" s="4" t="s">
        <v>203</v>
      </c>
      <c r="F76" s="4" t="s">
        <v>519</v>
      </c>
      <c r="G76" s="4" t="s">
        <v>520</v>
      </c>
      <c r="H76" s="4" t="s">
        <v>17</v>
      </c>
      <c r="I76" s="6" t="s">
        <v>458</v>
      </c>
      <c r="J76" s="4" t="s">
        <v>18</v>
      </c>
      <c r="K76" s="4">
        <f>IF(Resources!$D$8="Any",1,IF(Resources!$D$8="",1,IF(ISERROR(SEARCH(Resources!$D$8,$G76)),"0",1)))</f>
        <v>1</v>
      </c>
      <c r="L76" s="4">
        <f>IF(Resources!$D$9="Any",1,IF(Resources!$D$9="",1,IF($J76=Resources!$D$9,1,"0")))</f>
        <v>1</v>
      </c>
      <c r="M76" s="4">
        <f>IF(Resources!$G$8="Any",1,IF(Resources!$G$8="",1,IF(ISERROR(SEARCH(Resources!$G$8,$H76)),"0",1)))</f>
        <v>1</v>
      </c>
      <c r="N76" s="4">
        <f>IF(Resources!$G$9="Any",1,IF(Resources!$G$9="",1,IF(ISERROR(SEARCH(Resources!$G$9,$H76)),"0",1)))</f>
        <v>1</v>
      </c>
      <c r="O76" s="6">
        <f>IF(Resources!$G$9="Any",1,IF(Resources!$J$8="",1,IF(ISERROR(SEARCH(Resources!$G$9,INDEX(Validation!$I$2:$I$71,MATCH(Resources!$J$8,Validation!$J$2:$J$71,0)))),1,IF(ISERROR(SEARCH(Resources!$J$8,$I76)),"0",1))))</f>
        <v>1</v>
      </c>
      <c r="P76" s="6">
        <f t="shared" si="1"/>
        <v>1</v>
      </c>
    </row>
    <row r="77" spans="1:16" ht="16.8" x14ac:dyDescent="0.4">
      <c r="A77" s="2">
        <f>IF(P77="0",0,MAX(Data!$A$3:A76)+1)</f>
        <v>75</v>
      </c>
      <c r="B77" s="4" t="s">
        <v>204</v>
      </c>
      <c r="C77" s="5" t="s">
        <v>205</v>
      </c>
      <c r="D77" s="54" t="s">
        <v>747</v>
      </c>
      <c r="E77" s="4" t="s">
        <v>206</v>
      </c>
      <c r="F77" s="4" t="s">
        <v>64</v>
      </c>
      <c r="G77" s="4" t="s">
        <v>520</v>
      </c>
      <c r="H77" s="4" t="s">
        <v>537</v>
      </c>
      <c r="I77" s="6">
        <v>0</v>
      </c>
      <c r="J77" s="4" t="s">
        <v>18</v>
      </c>
      <c r="K77" s="4">
        <f>IF(Resources!$D$8="Any",1,IF(Resources!$D$8="",1,IF(ISERROR(SEARCH(Resources!$D$8,$G77)),"0",1)))</f>
        <v>1</v>
      </c>
      <c r="L77" s="4">
        <f>IF(Resources!$D$9="Any",1,IF(Resources!$D$9="",1,IF($J77=Resources!$D$9,1,"0")))</f>
        <v>1</v>
      </c>
      <c r="M77" s="4">
        <f>IF(Resources!$G$8="Any",1,IF(Resources!$G$8="",1,IF(ISERROR(SEARCH(Resources!$G$8,$H77)),"0",1)))</f>
        <v>1</v>
      </c>
      <c r="N77" s="4">
        <f>IF(Resources!$G$9="Any",1,IF(Resources!$G$9="",1,IF(ISERROR(SEARCH(Resources!$G$9,$H77)),"0",1)))</f>
        <v>1</v>
      </c>
      <c r="O77" s="6">
        <f>IF(Resources!$G$9="Any",1,IF(Resources!$J$8="",1,IF(ISERROR(SEARCH(Resources!$G$9,INDEX(Validation!$I$2:$I$71,MATCH(Resources!$J$8,Validation!$J$2:$J$71,0)))),1,IF(ISERROR(SEARCH(Resources!$J$8,$I77)),"0",1))))</f>
        <v>1</v>
      </c>
      <c r="P77" s="6">
        <f t="shared" si="1"/>
        <v>1</v>
      </c>
    </row>
    <row r="78" spans="1:16" ht="16.8" x14ac:dyDescent="0.4">
      <c r="A78" s="2">
        <f>IF(P78="0",0,MAX(Data!$A$3:A77)+1)</f>
        <v>76</v>
      </c>
      <c r="B78" s="4" t="s">
        <v>207</v>
      </c>
      <c r="C78" s="5" t="s">
        <v>207</v>
      </c>
      <c r="D78" s="54" t="s">
        <v>748</v>
      </c>
      <c r="E78" s="6" t="s">
        <v>208</v>
      </c>
      <c r="F78" s="4" t="s">
        <v>519</v>
      </c>
      <c r="G78" s="4" t="s">
        <v>520</v>
      </c>
      <c r="H78" s="4" t="s">
        <v>109</v>
      </c>
      <c r="I78" s="6" t="s">
        <v>487</v>
      </c>
      <c r="J78" s="4" t="s">
        <v>18</v>
      </c>
      <c r="K78" s="4">
        <f>IF(Resources!$D$8="Any",1,IF(Resources!$D$8="",1,IF(ISERROR(SEARCH(Resources!$D$8,$G78)),"0",1)))</f>
        <v>1</v>
      </c>
      <c r="L78" s="4">
        <f>IF(Resources!$D$9="Any",1,IF(Resources!$D$9="",1,IF($J78=Resources!$D$9,1,"0")))</f>
        <v>1</v>
      </c>
      <c r="M78" s="4">
        <f>IF(Resources!$G$8="Any",1,IF(Resources!$G$8="",1,IF(ISERROR(SEARCH(Resources!$G$8,$H78)),"0",1)))</f>
        <v>1</v>
      </c>
      <c r="N78" s="4">
        <f>IF(Resources!$G$9="Any",1,IF(Resources!$G$9="",1,IF(ISERROR(SEARCH(Resources!$G$9,$H78)),"0",1)))</f>
        <v>1</v>
      </c>
      <c r="O78" s="6">
        <f>IF(Resources!$G$9="Any",1,IF(Resources!$J$8="",1,IF(ISERROR(SEARCH(Resources!$G$9,INDEX(Validation!$I$2:$I$71,MATCH(Resources!$J$8,Validation!$J$2:$J$71,0)))),1,IF(ISERROR(SEARCH(Resources!$J$8,$I78)),"0",1))))</f>
        <v>1</v>
      </c>
      <c r="P78" s="6">
        <f t="shared" si="1"/>
        <v>1</v>
      </c>
    </row>
    <row r="79" spans="1:16" ht="16.8" x14ac:dyDescent="0.4">
      <c r="A79" s="2">
        <f>IF(P79="0",0,MAX(Data!$A$3:A78)+1)</f>
        <v>77</v>
      </c>
      <c r="B79" s="4" t="s">
        <v>209</v>
      </c>
      <c r="C79" s="5" t="s">
        <v>210</v>
      </c>
      <c r="D79" s="54" t="s">
        <v>749</v>
      </c>
      <c r="E79" s="4" t="s">
        <v>211</v>
      </c>
      <c r="F79" s="4" t="s">
        <v>22</v>
      </c>
      <c r="G79" s="4" t="s">
        <v>520</v>
      </c>
      <c r="H79" s="4" t="s">
        <v>36</v>
      </c>
      <c r="I79" s="6" t="s">
        <v>587</v>
      </c>
      <c r="J79" s="4" t="s">
        <v>18</v>
      </c>
      <c r="K79" s="4">
        <f>IF(Resources!$D$8="Any",1,IF(Resources!$D$8="",1,IF(ISERROR(SEARCH(Resources!$D$8,$G79)),"0",1)))</f>
        <v>1</v>
      </c>
      <c r="L79" s="4">
        <f>IF(Resources!$D$9="Any",1,IF(Resources!$D$9="",1,IF($J79=Resources!$D$9,1,"0")))</f>
        <v>1</v>
      </c>
      <c r="M79" s="4">
        <f>IF(Resources!$G$8="Any",1,IF(Resources!$G$8="",1,IF(ISERROR(SEARCH(Resources!$G$8,$H79)),"0",1)))</f>
        <v>1</v>
      </c>
      <c r="N79" s="4">
        <f>IF(Resources!$G$9="Any",1,IF(Resources!$G$9="",1,IF(ISERROR(SEARCH(Resources!$G$9,$H79)),"0",1)))</f>
        <v>1</v>
      </c>
      <c r="O79" s="6">
        <f>IF(Resources!$G$9="Any",1,IF(Resources!$J$8="",1,IF(ISERROR(SEARCH(Resources!$G$9,INDEX(Validation!$I$2:$I$71,MATCH(Resources!$J$8,Validation!$J$2:$J$71,0)))),1,IF(ISERROR(SEARCH(Resources!$J$8,$I79)),"0",1))))</f>
        <v>1</v>
      </c>
      <c r="P79" s="6">
        <f t="shared" si="1"/>
        <v>1</v>
      </c>
    </row>
    <row r="80" spans="1:16" ht="16.8" x14ac:dyDescent="0.4">
      <c r="A80" s="2">
        <f>IF(P80="0",0,MAX(Data!$A$3:A79)+1)</f>
        <v>78</v>
      </c>
      <c r="B80" s="4" t="s">
        <v>26</v>
      </c>
      <c r="C80" s="5" t="s">
        <v>212</v>
      </c>
      <c r="D80" s="54" t="s">
        <v>750</v>
      </c>
      <c r="E80" s="4" t="s">
        <v>213</v>
      </c>
      <c r="F80" s="4" t="s">
        <v>519</v>
      </c>
      <c r="G80" s="4" t="s">
        <v>520</v>
      </c>
      <c r="H80" s="4" t="s">
        <v>588</v>
      </c>
      <c r="I80" s="6" t="s">
        <v>589</v>
      </c>
      <c r="J80" s="4" t="s">
        <v>18</v>
      </c>
      <c r="K80" s="4">
        <f>IF(Resources!$D$8="Any",1,IF(Resources!$D$8="",1,IF(ISERROR(SEARCH(Resources!$D$8,$G80)),"0",1)))</f>
        <v>1</v>
      </c>
      <c r="L80" s="4">
        <f>IF(Resources!$D$9="Any",1,IF(Resources!$D$9="",1,IF($J80=Resources!$D$9,1,"0")))</f>
        <v>1</v>
      </c>
      <c r="M80" s="4">
        <f>IF(Resources!$G$8="Any",1,IF(Resources!$G$8="",1,IF(ISERROR(SEARCH(Resources!$G$8,$H80)),"0",1)))</f>
        <v>1</v>
      </c>
      <c r="N80" s="4">
        <f>IF(Resources!$G$9="Any",1,IF(Resources!$G$9="",1,IF(ISERROR(SEARCH(Resources!$G$9,$H80)),"0",1)))</f>
        <v>1</v>
      </c>
      <c r="O80" s="6">
        <f>IF(Resources!$G$9="Any",1,IF(Resources!$J$8="",1,IF(ISERROR(SEARCH(Resources!$G$9,INDEX(Validation!$I$2:$I$71,MATCH(Resources!$J$8,Validation!$J$2:$J$71,0)))),1,IF(ISERROR(SEARCH(Resources!$J$8,$I80)),"0",1))))</f>
        <v>1</v>
      </c>
      <c r="P80" s="6">
        <f t="shared" si="1"/>
        <v>1</v>
      </c>
    </row>
    <row r="81" spans="1:16" ht="16.8" x14ac:dyDescent="0.4">
      <c r="A81" s="2">
        <f>IF(P81="0",0,MAX(Data!$A$3:A80)+1)</f>
        <v>79</v>
      </c>
      <c r="B81" s="4" t="s">
        <v>214</v>
      </c>
      <c r="C81" s="5" t="s">
        <v>214</v>
      </c>
      <c r="D81" s="54" t="s">
        <v>751</v>
      </c>
      <c r="E81" s="4" t="s">
        <v>215</v>
      </c>
      <c r="F81" s="4" t="s">
        <v>216</v>
      </c>
      <c r="G81" s="4" t="s">
        <v>554</v>
      </c>
      <c r="H81" s="4" t="s">
        <v>17</v>
      </c>
      <c r="I81" s="6">
        <v>0</v>
      </c>
      <c r="J81" s="4" t="s">
        <v>18</v>
      </c>
      <c r="K81" s="4">
        <f>IF(Resources!$D$8="Any",1,IF(Resources!$D$8="",1,IF(ISERROR(SEARCH(Resources!$D$8,$G81)),"0",1)))</f>
        <v>1</v>
      </c>
      <c r="L81" s="4">
        <f>IF(Resources!$D$9="Any",1,IF(Resources!$D$9="",1,IF($J81=Resources!$D$9,1,"0")))</f>
        <v>1</v>
      </c>
      <c r="M81" s="4">
        <f>IF(Resources!$G$8="Any",1,IF(Resources!$G$8="",1,IF(ISERROR(SEARCH(Resources!$G$8,$H81)),"0",1)))</f>
        <v>1</v>
      </c>
      <c r="N81" s="4">
        <f>IF(Resources!$G$9="Any",1,IF(Resources!$G$9="",1,IF(ISERROR(SEARCH(Resources!$G$9,$H81)),"0",1)))</f>
        <v>1</v>
      </c>
      <c r="O81" s="6">
        <f>IF(Resources!$G$9="Any",1,IF(Resources!$J$8="",1,IF(ISERROR(SEARCH(Resources!$G$9,INDEX(Validation!$I$2:$I$71,MATCH(Resources!$J$8,Validation!$J$2:$J$71,0)))),1,IF(ISERROR(SEARCH(Resources!$J$8,$I81)),"0",1))))</f>
        <v>1</v>
      </c>
      <c r="P81" s="6">
        <f t="shared" si="1"/>
        <v>1</v>
      </c>
    </row>
    <row r="82" spans="1:16" ht="16.8" x14ac:dyDescent="0.4">
      <c r="A82" s="2">
        <f>IF(P82="0",0,MAX(Data!$A$3:A81)+1)</f>
        <v>80</v>
      </c>
      <c r="B82" s="4" t="s">
        <v>217</v>
      </c>
      <c r="C82" s="5" t="s">
        <v>218</v>
      </c>
      <c r="D82" s="54" t="s">
        <v>752</v>
      </c>
      <c r="E82" s="4" t="s">
        <v>219</v>
      </c>
      <c r="F82" s="4" t="s">
        <v>590</v>
      </c>
      <c r="G82" s="4" t="s">
        <v>220</v>
      </c>
      <c r="H82" s="4" t="s">
        <v>109</v>
      </c>
      <c r="I82" s="6" t="s">
        <v>484</v>
      </c>
      <c r="J82" s="4" t="s">
        <v>18</v>
      </c>
      <c r="K82" s="4">
        <f>IF(Resources!$D$8="Any",1,IF(Resources!$D$8="",1,IF(ISERROR(SEARCH(Resources!$D$8,$G82)),"0",1)))</f>
        <v>1</v>
      </c>
      <c r="L82" s="4">
        <f>IF(Resources!$D$9="Any",1,IF(Resources!$D$9="",1,IF($J82=Resources!$D$9,1,"0")))</f>
        <v>1</v>
      </c>
      <c r="M82" s="4">
        <f>IF(Resources!$G$8="Any",1,IF(Resources!$G$8="",1,IF(ISERROR(SEARCH(Resources!$G$8,$H82)),"0",1)))</f>
        <v>1</v>
      </c>
      <c r="N82" s="4">
        <f>IF(Resources!$G$9="Any",1,IF(Resources!$G$9="",1,IF(ISERROR(SEARCH(Resources!$G$9,$H82)),"0",1)))</f>
        <v>1</v>
      </c>
      <c r="O82" s="6">
        <f>IF(Resources!$G$9="Any",1,IF(Resources!$J$8="",1,IF(ISERROR(SEARCH(Resources!$G$9,INDEX(Validation!$I$2:$I$71,MATCH(Resources!$J$8,Validation!$J$2:$J$71,0)))),1,IF(ISERROR(SEARCH(Resources!$J$8,$I82)),"0",1))))</f>
        <v>1</v>
      </c>
      <c r="P82" s="6">
        <f t="shared" si="1"/>
        <v>1</v>
      </c>
    </row>
    <row r="83" spans="1:16" ht="16.8" x14ac:dyDescent="0.4">
      <c r="A83" s="2">
        <f>IF(P83="0",0,MAX(Data!$A$3:A82)+1)</f>
        <v>81</v>
      </c>
      <c r="B83" s="4" t="s">
        <v>221</v>
      </c>
      <c r="C83" s="5" t="s">
        <v>222</v>
      </c>
      <c r="D83" s="54" t="s">
        <v>753</v>
      </c>
      <c r="E83" s="4" t="s">
        <v>223</v>
      </c>
      <c r="F83" s="4" t="s">
        <v>64</v>
      </c>
      <c r="G83" s="4" t="s">
        <v>520</v>
      </c>
      <c r="H83" s="4" t="s">
        <v>845</v>
      </c>
      <c r="I83" s="6" t="s">
        <v>591</v>
      </c>
      <c r="J83" s="4" t="s">
        <v>18</v>
      </c>
      <c r="K83" s="4">
        <f>IF(Resources!$D$8="Any",1,IF(Resources!$D$8="",1,IF(ISERROR(SEARCH(Resources!$D$8,$G83)),"0",1)))</f>
        <v>1</v>
      </c>
      <c r="L83" s="4">
        <f>IF(Resources!$D$9="Any",1,IF(Resources!$D$9="",1,IF($J83=Resources!$D$9,1,"0")))</f>
        <v>1</v>
      </c>
      <c r="M83" s="4">
        <f>IF(Resources!$G$8="Any",1,IF(Resources!$G$8="",1,IF(ISERROR(SEARCH(Resources!$G$8,$H83)),"0",1)))</f>
        <v>1</v>
      </c>
      <c r="N83" s="4">
        <f>IF(Resources!$G$9="Any",1,IF(Resources!$G$9="",1,IF(ISERROR(SEARCH(Resources!$G$9,$H83)),"0",1)))</f>
        <v>1</v>
      </c>
      <c r="O83" s="6">
        <f>IF(Resources!$G$9="Any",1,IF(Resources!$J$8="",1,IF(ISERROR(SEARCH(Resources!$G$9,INDEX(Validation!$I$2:$I$71,MATCH(Resources!$J$8,Validation!$J$2:$J$71,0)))),1,IF(ISERROR(SEARCH(Resources!$J$8,$I83)),"0",1))))</f>
        <v>1</v>
      </c>
      <c r="P83" s="6">
        <f t="shared" si="1"/>
        <v>1</v>
      </c>
    </row>
    <row r="84" spans="1:16" ht="16.8" x14ac:dyDescent="0.4">
      <c r="A84" s="2">
        <f>IF(P84="0",0,MAX(Data!$A$3:A83)+1)</f>
        <v>82</v>
      </c>
      <c r="B84" s="4" t="s">
        <v>224</v>
      </c>
      <c r="C84" s="5" t="s">
        <v>225</v>
      </c>
      <c r="D84" s="54" t="s">
        <v>754</v>
      </c>
      <c r="E84" s="4" t="s">
        <v>226</v>
      </c>
      <c r="F84" s="4" t="s">
        <v>592</v>
      </c>
      <c r="G84" s="4" t="s">
        <v>520</v>
      </c>
      <c r="H84" s="4" t="s">
        <v>49</v>
      </c>
      <c r="I84" s="6">
        <v>0</v>
      </c>
      <c r="J84" s="4" t="s">
        <v>18</v>
      </c>
      <c r="K84" s="4">
        <f>IF(Resources!$D$8="Any",1,IF(Resources!$D$8="",1,IF(ISERROR(SEARCH(Resources!$D$8,$G84)),"0",1)))</f>
        <v>1</v>
      </c>
      <c r="L84" s="4">
        <f>IF(Resources!$D$9="Any",1,IF(Resources!$D$9="",1,IF($J84=Resources!$D$9,1,"0")))</f>
        <v>1</v>
      </c>
      <c r="M84" s="4">
        <f>IF(Resources!$G$8="Any",1,IF(Resources!$G$8="",1,IF(ISERROR(SEARCH(Resources!$G$8,$H84)),"0",1)))</f>
        <v>1</v>
      </c>
      <c r="N84" s="4">
        <f>IF(Resources!$G$9="Any",1,IF(Resources!$G$9="",1,IF(ISERROR(SEARCH(Resources!$G$9,$H84)),"0",1)))</f>
        <v>1</v>
      </c>
      <c r="O84" s="6">
        <f>IF(Resources!$G$9="Any",1,IF(Resources!$J$8="",1,IF(ISERROR(SEARCH(Resources!$G$9,INDEX(Validation!$I$2:$I$71,MATCH(Resources!$J$8,Validation!$J$2:$J$71,0)))),1,IF(ISERROR(SEARCH(Resources!$J$8,$I84)),"0",1))))</f>
        <v>1</v>
      </c>
      <c r="P84" s="6">
        <f t="shared" si="1"/>
        <v>1</v>
      </c>
    </row>
    <row r="85" spans="1:16" ht="16.8" x14ac:dyDescent="0.4">
      <c r="A85" s="2">
        <f>IF(P85="0",0,MAX(Data!$A$3:A84)+1)</f>
        <v>83</v>
      </c>
      <c r="B85" s="4" t="s">
        <v>227</v>
      </c>
      <c r="C85" s="5" t="s">
        <v>228</v>
      </c>
      <c r="D85" s="54" t="s">
        <v>755</v>
      </c>
      <c r="E85" s="4" t="s">
        <v>229</v>
      </c>
      <c r="F85" s="4" t="s">
        <v>533</v>
      </c>
      <c r="G85" s="4" t="s">
        <v>520</v>
      </c>
      <c r="H85" s="4" t="s">
        <v>593</v>
      </c>
      <c r="I85" s="6" t="s">
        <v>515</v>
      </c>
      <c r="J85" s="4" t="s">
        <v>18</v>
      </c>
      <c r="K85" s="4">
        <f>IF(Resources!$D$8="Any",1,IF(Resources!$D$8="",1,IF(ISERROR(SEARCH(Resources!$D$8,$G85)),"0",1)))</f>
        <v>1</v>
      </c>
      <c r="L85" s="4">
        <f>IF(Resources!$D$9="Any",1,IF(Resources!$D$9="",1,IF($J85=Resources!$D$9,1,"0")))</f>
        <v>1</v>
      </c>
      <c r="M85" s="4">
        <f>IF(Resources!$G$8="Any",1,IF(Resources!$G$8="",1,IF(ISERROR(SEARCH(Resources!$G$8,$H85)),"0",1)))</f>
        <v>1</v>
      </c>
      <c r="N85" s="4">
        <f>IF(Resources!$G$9="Any",1,IF(Resources!$G$9="",1,IF(ISERROR(SEARCH(Resources!$G$9,$H85)),"0",1)))</f>
        <v>1</v>
      </c>
      <c r="O85" s="6">
        <f>IF(Resources!$G$9="Any",1,IF(Resources!$J$8="",1,IF(ISERROR(SEARCH(Resources!$G$9,INDEX(Validation!$I$2:$I$71,MATCH(Resources!$J$8,Validation!$J$2:$J$71,0)))),1,IF(ISERROR(SEARCH(Resources!$J$8,$I85)),"0",1))))</f>
        <v>1</v>
      </c>
      <c r="P85" s="6">
        <f t="shared" si="1"/>
        <v>1</v>
      </c>
    </row>
    <row r="86" spans="1:16" ht="16.8" x14ac:dyDescent="0.4">
      <c r="A86" s="2">
        <f>IF(P86="0",0,MAX(Data!$A$3:A85)+1)</f>
        <v>84</v>
      </c>
      <c r="B86" s="4" t="s">
        <v>230</v>
      </c>
      <c r="C86" s="5" t="s">
        <v>231</v>
      </c>
      <c r="D86" s="54" t="s">
        <v>756</v>
      </c>
      <c r="E86" s="4" t="s">
        <v>232</v>
      </c>
      <c r="F86" s="4" t="s">
        <v>32</v>
      </c>
      <c r="G86" s="4" t="s">
        <v>523</v>
      </c>
      <c r="H86" s="4" t="s">
        <v>43</v>
      </c>
      <c r="I86" s="6" t="s">
        <v>514</v>
      </c>
      <c r="J86" s="4" t="s">
        <v>18</v>
      </c>
      <c r="K86" s="4">
        <f>IF(Resources!$D$8="Any",1,IF(Resources!$D$8="",1,IF(ISERROR(SEARCH(Resources!$D$8,$G86)),"0",1)))</f>
        <v>1</v>
      </c>
      <c r="L86" s="4">
        <f>IF(Resources!$D$9="Any",1,IF(Resources!$D$9="",1,IF($J86=Resources!$D$9,1,"0")))</f>
        <v>1</v>
      </c>
      <c r="M86" s="4">
        <f>IF(Resources!$G$8="Any",1,IF(Resources!$G$8="",1,IF(ISERROR(SEARCH(Resources!$G$8,$H86)),"0",1)))</f>
        <v>1</v>
      </c>
      <c r="N86" s="4">
        <f>IF(Resources!$G$9="Any",1,IF(Resources!$G$9="",1,IF(ISERROR(SEARCH(Resources!$G$9,$H86)),"0",1)))</f>
        <v>1</v>
      </c>
      <c r="O86" s="6">
        <f>IF(Resources!$G$9="Any",1,IF(Resources!$J$8="",1,IF(ISERROR(SEARCH(Resources!$G$9,INDEX(Validation!$I$2:$I$71,MATCH(Resources!$J$8,Validation!$J$2:$J$71,0)))),1,IF(ISERROR(SEARCH(Resources!$J$8,$I86)),"0",1))))</f>
        <v>1</v>
      </c>
      <c r="P86" s="6">
        <f t="shared" si="1"/>
        <v>1</v>
      </c>
    </row>
    <row r="87" spans="1:16" ht="16.8" x14ac:dyDescent="0.4">
      <c r="A87" s="2">
        <f>IF(P87="0",0,MAX(Data!$A$3:A86)+1)</f>
        <v>85</v>
      </c>
      <c r="B87" s="4" t="s">
        <v>14</v>
      </c>
      <c r="C87" s="5" t="s">
        <v>233</v>
      </c>
      <c r="D87" s="54" t="s">
        <v>757</v>
      </c>
      <c r="E87" s="4" t="s">
        <v>234</v>
      </c>
      <c r="F87" s="4" t="s">
        <v>519</v>
      </c>
      <c r="G87" s="4" t="s">
        <v>520</v>
      </c>
      <c r="H87" s="4" t="s">
        <v>49</v>
      </c>
      <c r="I87" s="6" t="s">
        <v>594</v>
      </c>
      <c r="J87" s="4" t="s">
        <v>18</v>
      </c>
      <c r="K87" s="4">
        <f>IF(Resources!$D$8="Any",1,IF(Resources!$D$8="",1,IF(ISERROR(SEARCH(Resources!$D$8,$G87)),"0",1)))</f>
        <v>1</v>
      </c>
      <c r="L87" s="4">
        <f>IF(Resources!$D$9="Any",1,IF(Resources!$D$9="",1,IF($J87=Resources!$D$9,1,"0")))</f>
        <v>1</v>
      </c>
      <c r="M87" s="4">
        <f>IF(Resources!$G$8="Any",1,IF(Resources!$G$8="",1,IF(ISERROR(SEARCH(Resources!$G$8,$H87)),"0",1)))</f>
        <v>1</v>
      </c>
      <c r="N87" s="4">
        <f>IF(Resources!$G$9="Any",1,IF(Resources!$G$9="",1,IF(ISERROR(SEARCH(Resources!$G$9,$H87)),"0",1)))</f>
        <v>1</v>
      </c>
      <c r="O87" s="6">
        <f>IF(Resources!$G$9="Any",1,IF(Resources!$J$8="",1,IF(ISERROR(SEARCH(Resources!$G$9,INDEX(Validation!$I$2:$I$71,MATCH(Resources!$J$8,Validation!$J$2:$J$71,0)))),1,IF(ISERROR(SEARCH(Resources!$J$8,$I87)),"0",1))))</f>
        <v>1</v>
      </c>
      <c r="P87" s="6">
        <f t="shared" si="1"/>
        <v>1</v>
      </c>
    </row>
    <row r="88" spans="1:16" ht="16.8" x14ac:dyDescent="0.4">
      <c r="A88" s="2">
        <f>IF(P88="0",0,MAX(Data!$A$3:A87)+1)</f>
        <v>86</v>
      </c>
      <c r="B88" s="4" t="s">
        <v>235</v>
      </c>
      <c r="C88" s="5" t="s">
        <v>236</v>
      </c>
      <c r="D88" s="54" t="s">
        <v>758</v>
      </c>
      <c r="E88" s="4" t="s">
        <v>237</v>
      </c>
      <c r="F88" s="4" t="s">
        <v>22</v>
      </c>
      <c r="G88" s="4" t="s">
        <v>523</v>
      </c>
      <c r="H88" s="4" t="s">
        <v>36</v>
      </c>
      <c r="I88" s="6" t="s">
        <v>477</v>
      </c>
      <c r="J88" s="4" t="s">
        <v>18</v>
      </c>
      <c r="K88" s="4">
        <f>IF(Resources!$D$8="Any",1,IF(Resources!$D$8="",1,IF(ISERROR(SEARCH(Resources!$D$8,$G88)),"0",1)))</f>
        <v>1</v>
      </c>
      <c r="L88" s="4">
        <f>IF(Resources!$D$9="Any",1,IF(Resources!$D$9="",1,IF($J88=Resources!$D$9,1,"0")))</f>
        <v>1</v>
      </c>
      <c r="M88" s="4">
        <f>IF(Resources!$G$8="Any",1,IF(Resources!$G$8="",1,IF(ISERROR(SEARCH(Resources!$G$8,$H88)),"0",1)))</f>
        <v>1</v>
      </c>
      <c r="N88" s="4">
        <f>IF(Resources!$G$9="Any",1,IF(Resources!$G$9="",1,IF(ISERROR(SEARCH(Resources!$G$9,$H88)),"0",1)))</f>
        <v>1</v>
      </c>
      <c r="O88" s="6">
        <f>IF(Resources!$G$9="Any",1,IF(Resources!$J$8="",1,IF(ISERROR(SEARCH(Resources!$G$9,INDEX(Validation!$I$2:$I$71,MATCH(Resources!$J$8,Validation!$J$2:$J$71,0)))),1,IF(ISERROR(SEARCH(Resources!$J$8,$I88)),"0",1))))</f>
        <v>1</v>
      </c>
      <c r="P88" s="6">
        <f t="shared" si="1"/>
        <v>1</v>
      </c>
    </row>
    <row r="89" spans="1:16" ht="16.8" x14ac:dyDescent="0.4">
      <c r="A89" s="2">
        <f>IF(P89="0",0,MAX(Data!$A$3:A88)+1)</f>
        <v>87</v>
      </c>
      <c r="B89" s="4" t="s">
        <v>238</v>
      </c>
      <c r="C89" s="5" t="s">
        <v>239</v>
      </c>
      <c r="D89" s="54" t="s">
        <v>759</v>
      </c>
      <c r="E89" s="4" t="s">
        <v>240</v>
      </c>
      <c r="F89" s="4" t="s">
        <v>531</v>
      </c>
      <c r="G89" s="4" t="s">
        <v>520</v>
      </c>
      <c r="H89" s="4" t="s">
        <v>17</v>
      </c>
      <c r="I89" s="6">
        <v>0</v>
      </c>
      <c r="J89" s="4" t="s">
        <v>18</v>
      </c>
      <c r="K89" s="4">
        <f>IF(Resources!$D$8="Any",1,IF(Resources!$D$8="",1,IF(ISERROR(SEARCH(Resources!$D$8,$G89)),"0",1)))</f>
        <v>1</v>
      </c>
      <c r="L89" s="4">
        <f>IF(Resources!$D$9="Any",1,IF(Resources!$D$9="",1,IF($J89=Resources!$D$9,1,"0")))</f>
        <v>1</v>
      </c>
      <c r="M89" s="4">
        <f>IF(Resources!$G$8="Any",1,IF(Resources!$G$8="",1,IF(ISERROR(SEARCH(Resources!$G$8,$H89)),"0",1)))</f>
        <v>1</v>
      </c>
      <c r="N89" s="4">
        <f>IF(Resources!$G$9="Any",1,IF(Resources!$G$9="",1,IF(ISERROR(SEARCH(Resources!$G$9,$H89)),"0",1)))</f>
        <v>1</v>
      </c>
      <c r="O89" s="6">
        <f>IF(Resources!$G$9="Any",1,IF(Resources!$J$8="",1,IF(ISERROR(SEARCH(Resources!$G$9,INDEX(Validation!$I$2:$I$71,MATCH(Resources!$J$8,Validation!$J$2:$J$71,0)))),1,IF(ISERROR(SEARCH(Resources!$J$8,$I89)),"0",1))))</f>
        <v>1</v>
      </c>
      <c r="P89" s="6">
        <f t="shared" si="1"/>
        <v>1</v>
      </c>
    </row>
    <row r="90" spans="1:16" ht="16.8" x14ac:dyDescent="0.4">
      <c r="A90" s="2">
        <f>IF(P90="0",0,MAX(Data!$A$3:A89)+1)</f>
        <v>88</v>
      </c>
      <c r="B90" s="4" t="s">
        <v>199</v>
      </c>
      <c r="C90" s="5" t="s">
        <v>241</v>
      </c>
      <c r="D90" s="54" t="s">
        <v>760</v>
      </c>
      <c r="E90" s="4" t="s">
        <v>242</v>
      </c>
      <c r="F90" s="4" t="s">
        <v>595</v>
      </c>
      <c r="G90" s="4" t="s">
        <v>523</v>
      </c>
      <c r="H90" s="4" t="s">
        <v>17</v>
      </c>
      <c r="I90" s="6" t="s">
        <v>447</v>
      </c>
      <c r="J90" s="4" t="s">
        <v>18</v>
      </c>
      <c r="K90" s="4">
        <f>IF(Resources!$D$8="Any",1,IF(Resources!$D$8="",1,IF(ISERROR(SEARCH(Resources!$D$8,$G90)),"0",1)))</f>
        <v>1</v>
      </c>
      <c r="L90" s="4">
        <f>IF(Resources!$D$9="Any",1,IF(Resources!$D$9="",1,IF($J90=Resources!$D$9,1,"0")))</f>
        <v>1</v>
      </c>
      <c r="M90" s="4">
        <f>IF(Resources!$G$8="Any",1,IF(Resources!$G$8="",1,IF(ISERROR(SEARCH(Resources!$G$8,$H90)),"0",1)))</f>
        <v>1</v>
      </c>
      <c r="N90" s="4">
        <f>IF(Resources!$G$9="Any",1,IF(Resources!$G$9="",1,IF(ISERROR(SEARCH(Resources!$G$9,$H90)),"0",1)))</f>
        <v>1</v>
      </c>
      <c r="O90" s="6">
        <f>IF(Resources!$G$9="Any",1,IF(Resources!$J$8="",1,IF(ISERROR(SEARCH(Resources!$G$9,INDEX(Validation!$I$2:$I$71,MATCH(Resources!$J$8,Validation!$J$2:$J$71,0)))),1,IF(ISERROR(SEARCH(Resources!$J$8,$I90)),"0",1))))</f>
        <v>1</v>
      </c>
      <c r="P90" s="6">
        <f t="shared" si="1"/>
        <v>1</v>
      </c>
    </row>
    <row r="91" spans="1:16" ht="16.8" x14ac:dyDescent="0.4">
      <c r="A91" s="2">
        <f>IF(P91="0",0,MAX(Data!$A$3:A90)+1)</f>
        <v>89</v>
      </c>
      <c r="B91" s="4" t="s">
        <v>14</v>
      </c>
      <c r="C91" s="5" t="s">
        <v>243</v>
      </c>
      <c r="D91" s="54" t="s">
        <v>761</v>
      </c>
      <c r="E91" s="4" t="s">
        <v>244</v>
      </c>
      <c r="F91" s="4" t="s">
        <v>519</v>
      </c>
      <c r="G91" s="4" t="s">
        <v>520</v>
      </c>
      <c r="H91" s="4" t="s">
        <v>17</v>
      </c>
      <c r="I91" s="6" t="s">
        <v>596</v>
      </c>
      <c r="J91" s="4" t="s">
        <v>18</v>
      </c>
      <c r="K91" s="4">
        <f>IF(Resources!$D$8="Any",1,IF(Resources!$D$8="",1,IF(ISERROR(SEARCH(Resources!$D$8,$G91)),"0",1)))</f>
        <v>1</v>
      </c>
      <c r="L91" s="4">
        <f>IF(Resources!$D$9="Any",1,IF(Resources!$D$9="",1,IF($J91=Resources!$D$9,1,"0")))</f>
        <v>1</v>
      </c>
      <c r="M91" s="4">
        <f>IF(Resources!$G$8="Any",1,IF(Resources!$G$8="",1,IF(ISERROR(SEARCH(Resources!$G$8,$H91)),"0",1)))</f>
        <v>1</v>
      </c>
      <c r="N91" s="4">
        <f>IF(Resources!$G$9="Any",1,IF(Resources!$G$9="",1,IF(ISERROR(SEARCH(Resources!$G$9,$H91)),"0",1)))</f>
        <v>1</v>
      </c>
      <c r="O91" s="6">
        <f>IF(Resources!$G$9="Any",1,IF(Resources!$J$8="",1,IF(ISERROR(SEARCH(Resources!$G$9,INDEX(Validation!$I$2:$I$71,MATCH(Resources!$J$8,Validation!$J$2:$J$71,0)))),1,IF(ISERROR(SEARCH(Resources!$J$8,$I91)),"0",1))))</f>
        <v>1</v>
      </c>
      <c r="P91" s="6">
        <f t="shared" si="1"/>
        <v>1</v>
      </c>
    </row>
    <row r="92" spans="1:16" ht="16.8" x14ac:dyDescent="0.4">
      <c r="A92" s="2">
        <f>IF(P92="0",0,MAX(Data!$A$3:A91)+1)</f>
        <v>90</v>
      </c>
      <c r="B92" s="4" t="s">
        <v>166</v>
      </c>
      <c r="C92" s="5" t="s">
        <v>245</v>
      </c>
      <c r="D92" s="54" t="s">
        <v>762</v>
      </c>
      <c r="E92" s="4" t="s">
        <v>246</v>
      </c>
      <c r="F92" s="4" t="s">
        <v>597</v>
      </c>
      <c r="G92" s="4" t="s">
        <v>523</v>
      </c>
      <c r="H92" s="4" t="s">
        <v>43</v>
      </c>
      <c r="I92" s="6" t="s">
        <v>482</v>
      </c>
      <c r="J92" s="4" t="s">
        <v>18</v>
      </c>
      <c r="K92" s="4">
        <f>IF(Resources!$D$8="Any",1,IF(Resources!$D$8="",1,IF(ISERROR(SEARCH(Resources!$D$8,$G92)),"0",1)))</f>
        <v>1</v>
      </c>
      <c r="L92" s="4">
        <f>IF(Resources!$D$9="Any",1,IF(Resources!$D$9="",1,IF($J92=Resources!$D$9,1,"0")))</f>
        <v>1</v>
      </c>
      <c r="M92" s="4">
        <f>IF(Resources!$G$8="Any",1,IF(Resources!$G$8="",1,IF(ISERROR(SEARCH(Resources!$G$8,$H92)),"0",1)))</f>
        <v>1</v>
      </c>
      <c r="N92" s="4">
        <f>IF(Resources!$G$9="Any",1,IF(Resources!$G$9="",1,IF(ISERROR(SEARCH(Resources!$G$9,$H92)),"0",1)))</f>
        <v>1</v>
      </c>
      <c r="O92" s="6">
        <f>IF(Resources!$G$9="Any",1,IF(Resources!$J$8="",1,IF(ISERROR(SEARCH(Resources!$G$9,INDEX(Validation!$I$2:$I$71,MATCH(Resources!$J$8,Validation!$J$2:$J$71,0)))),1,IF(ISERROR(SEARCH(Resources!$J$8,$I92)),"0",1))))</f>
        <v>1</v>
      </c>
      <c r="P92" s="6">
        <f t="shared" si="1"/>
        <v>1</v>
      </c>
    </row>
    <row r="93" spans="1:16" ht="16.8" x14ac:dyDescent="0.4">
      <c r="A93" s="2">
        <f>IF(P93="0",0,MAX(Data!$A$3:A92)+1)</f>
        <v>91</v>
      </c>
      <c r="B93" s="4" t="s">
        <v>166</v>
      </c>
      <c r="C93" s="5" t="s">
        <v>247</v>
      </c>
      <c r="D93" s="54" t="s">
        <v>763</v>
      </c>
      <c r="E93" s="4" t="s">
        <v>248</v>
      </c>
      <c r="F93" s="4" t="s">
        <v>598</v>
      </c>
      <c r="G93" s="4" t="s">
        <v>523</v>
      </c>
      <c r="H93" s="4" t="s">
        <v>43</v>
      </c>
      <c r="I93" s="6" t="s">
        <v>482</v>
      </c>
      <c r="J93" s="4" t="s">
        <v>18</v>
      </c>
      <c r="K93" s="4">
        <f>IF(Resources!$D$8="Any",1,IF(Resources!$D$8="",1,IF(ISERROR(SEARCH(Resources!$D$8,$G93)),"0",1)))</f>
        <v>1</v>
      </c>
      <c r="L93" s="4">
        <f>IF(Resources!$D$9="Any",1,IF(Resources!$D$9="",1,IF($J93=Resources!$D$9,1,"0")))</f>
        <v>1</v>
      </c>
      <c r="M93" s="4">
        <f>IF(Resources!$G$8="Any",1,IF(Resources!$G$8="",1,IF(ISERROR(SEARCH(Resources!$G$8,$H93)),"0",1)))</f>
        <v>1</v>
      </c>
      <c r="N93" s="4">
        <f>IF(Resources!$G$9="Any",1,IF(Resources!$G$9="",1,IF(ISERROR(SEARCH(Resources!$G$9,$H93)),"0",1)))</f>
        <v>1</v>
      </c>
      <c r="O93" s="6">
        <f>IF(Resources!$G$9="Any",1,IF(Resources!$J$8="",1,IF(ISERROR(SEARCH(Resources!$G$9,INDEX(Validation!$I$2:$I$71,MATCH(Resources!$J$8,Validation!$J$2:$J$71,0)))),1,IF(ISERROR(SEARCH(Resources!$J$8,$I93)),"0",1))))</f>
        <v>1</v>
      </c>
      <c r="P93" s="6">
        <f t="shared" si="1"/>
        <v>1</v>
      </c>
    </row>
    <row r="94" spans="1:16" ht="16.8" x14ac:dyDescent="0.4">
      <c r="A94" s="2">
        <f>IF(P94="0",0,MAX(Data!$A$3:A93)+1)</f>
        <v>92</v>
      </c>
      <c r="B94" s="4" t="s">
        <v>249</v>
      </c>
      <c r="C94" s="5" t="s">
        <v>250</v>
      </c>
      <c r="D94" s="54" t="s">
        <v>764</v>
      </c>
      <c r="E94" s="4" t="s">
        <v>251</v>
      </c>
      <c r="F94" s="4" t="s">
        <v>32</v>
      </c>
      <c r="G94" s="4" t="s">
        <v>520</v>
      </c>
      <c r="H94" s="4" t="s">
        <v>179</v>
      </c>
      <c r="I94" s="6" t="s">
        <v>599</v>
      </c>
      <c r="J94" s="4" t="s">
        <v>18</v>
      </c>
      <c r="K94" s="4">
        <f>IF(Resources!$D$8="Any",1,IF(Resources!$D$8="",1,IF(ISERROR(SEARCH(Resources!$D$8,$G94)),"0",1)))</f>
        <v>1</v>
      </c>
      <c r="L94" s="4">
        <f>IF(Resources!$D$9="Any",1,IF(Resources!$D$9="",1,IF($J94=Resources!$D$9,1,"0")))</f>
        <v>1</v>
      </c>
      <c r="M94" s="4">
        <f>IF(Resources!$G$8="Any",1,IF(Resources!$G$8="",1,IF(ISERROR(SEARCH(Resources!$G$8,$H94)),"0",1)))</f>
        <v>1</v>
      </c>
      <c r="N94" s="4">
        <f>IF(Resources!$G$9="Any",1,IF(Resources!$G$9="",1,IF(ISERROR(SEARCH(Resources!$G$9,$H94)),"0",1)))</f>
        <v>1</v>
      </c>
      <c r="O94" s="6">
        <f>IF(Resources!$G$9="Any",1,IF(Resources!$J$8="",1,IF(ISERROR(SEARCH(Resources!$G$9,INDEX(Validation!$I$2:$I$71,MATCH(Resources!$J$8,Validation!$J$2:$J$71,0)))),1,IF(ISERROR(SEARCH(Resources!$J$8,$I94)),"0",1))))</f>
        <v>1</v>
      </c>
      <c r="P94" s="6">
        <f t="shared" si="1"/>
        <v>1</v>
      </c>
    </row>
    <row r="95" spans="1:16" ht="16.8" x14ac:dyDescent="0.4">
      <c r="A95" s="2">
        <f>IF(P95="0",0,MAX(Data!$A$3:A94)+1)</f>
        <v>93</v>
      </c>
      <c r="B95" s="4" t="s">
        <v>252</v>
      </c>
      <c r="C95" s="5" t="s">
        <v>253</v>
      </c>
      <c r="D95" s="54" t="s">
        <v>765</v>
      </c>
      <c r="E95" s="4" t="s">
        <v>254</v>
      </c>
      <c r="F95" s="4" t="s">
        <v>519</v>
      </c>
      <c r="G95" s="4" t="s">
        <v>520</v>
      </c>
      <c r="H95" s="4" t="s">
        <v>33</v>
      </c>
      <c r="I95" s="6" t="s">
        <v>511</v>
      </c>
      <c r="J95" s="4" t="s">
        <v>18</v>
      </c>
      <c r="K95" s="4">
        <f>IF(Resources!$D$8="Any",1,IF(Resources!$D$8="",1,IF(ISERROR(SEARCH(Resources!$D$8,$G95)),"0",1)))</f>
        <v>1</v>
      </c>
      <c r="L95" s="4">
        <f>IF(Resources!$D$9="Any",1,IF(Resources!$D$9="",1,IF($J95=Resources!$D$9,1,"0")))</f>
        <v>1</v>
      </c>
      <c r="M95" s="4">
        <f>IF(Resources!$G$8="Any",1,IF(Resources!$G$8="",1,IF(ISERROR(SEARCH(Resources!$G$8,$H95)),"0",1)))</f>
        <v>1</v>
      </c>
      <c r="N95" s="4">
        <f>IF(Resources!$G$9="Any",1,IF(Resources!$G$9="",1,IF(ISERROR(SEARCH(Resources!$G$9,$H95)),"0",1)))</f>
        <v>1</v>
      </c>
      <c r="O95" s="6">
        <f>IF(Resources!$G$9="Any",1,IF(Resources!$J$8="",1,IF(ISERROR(SEARCH(Resources!$G$9,INDEX(Validation!$I$2:$I$71,MATCH(Resources!$J$8,Validation!$J$2:$J$71,0)))),1,IF(ISERROR(SEARCH(Resources!$J$8,$I95)),"0",1))))</f>
        <v>1</v>
      </c>
      <c r="P95" s="6">
        <f t="shared" si="1"/>
        <v>1</v>
      </c>
    </row>
    <row r="96" spans="1:16" ht="16.8" x14ac:dyDescent="0.4">
      <c r="A96" s="2">
        <f>IF(P96="0",0,MAX(Data!$A$3:A95)+1)</f>
        <v>94</v>
      </c>
      <c r="B96" s="4" t="s">
        <v>255</v>
      </c>
      <c r="C96" s="5" t="s">
        <v>256</v>
      </c>
      <c r="D96" s="54" t="s">
        <v>766</v>
      </c>
      <c r="E96" s="4" t="s">
        <v>257</v>
      </c>
      <c r="F96" s="4" t="s">
        <v>22</v>
      </c>
      <c r="G96" s="4" t="s">
        <v>520</v>
      </c>
      <c r="H96" s="4" t="s">
        <v>179</v>
      </c>
      <c r="I96" s="6" t="s">
        <v>576</v>
      </c>
      <c r="J96" s="4" t="s">
        <v>258</v>
      </c>
      <c r="K96" s="4">
        <f>IF(Resources!$D$8="Any",1,IF(Resources!$D$8="",1,IF(ISERROR(SEARCH(Resources!$D$8,$G96)),"0",1)))</f>
        <v>1</v>
      </c>
      <c r="L96" s="4">
        <f>IF(Resources!$D$9="Any",1,IF(Resources!$D$9="",1,IF($J96=Resources!$D$9,1,"0")))</f>
        <v>1</v>
      </c>
      <c r="M96" s="4">
        <f>IF(Resources!$G$8="Any",1,IF(Resources!$G$8="",1,IF(ISERROR(SEARCH(Resources!$G$8,$H96)),"0",1)))</f>
        <v>1</v>
      </c>
      <c r="N96" s="4">
        <f>IF(Resources!$G$9="Any",1,IF(Resources!$G$9="",1,IF(ISERROR(SEARCH(Resources!$G$9,$H96)),"0",1)))</f>
        <v>1</v>
      </c>
      <c r="O96" s="6">
        <f>IF(Resources!$G$9="Any",1,IF(Resources!$J$8="",1,IF(ISERROR(SEARCH(Resources!$G$9,INDEX(Validation!$I$2:$I$71,MATCH(Resources!$J$8,Validation!$J$2:$J$71,0)))),1,IF(ISERROR(SEARCH(Resources!$J$8,$I96)),"0",1))))</f>
        <v>1</v>
      </c>
      <c r="P96" s="6">
        <f t="shared" si="1"/>
        <v>1</v>
      </c>
    </row>
    <row r="97" spans="1:16" ht="16.8" x14ac:dyDescent="0.4">
      <c r="A97" s="2">
        <f>IF(P97="0",0,MAX(Data!$A$3:A96)+1)</f>
        <v>95</v>
      </c>
      <c r="B97" s="4" t="s">
        <v>259</v>
      </c>
      <c r="C97" s="5" t="s">
        <v>260</v>
      </c>
      <c r="D97" s="54" t="s">
        <v>767</v>
      </c>
      <c r="E97" s="4" t="s">
        <v>261</v>
      </c>
      <c r="F97" s="4" t="s">
        <v>572</v>
      </c>
      <c r="G97" s="4" t="s">
        <v>520</v>
      </c>
      <c r="H97" s="4" t="s">
        <v>109</v>
      </c>
      <c r="I97" s="6" t="s">
        <v>600</v>
      </c>
      <c r="J97" s="4" t="s">
        <v>18</v>
      </c>
      <c r="K97" s="4">
        <f>IF(Resources!$D$8="Any",1,IF(Resources!$D$8="",1,IF(ISERROR(SEARCH(Resources!$D$8,$G97)),"0",1)))</f>
        <v>1</v>
      </c>
      <c r="L97" s="4">
        <f>IF(Resources!$D$9="Any",1,IF(Resources!$D$9="",1,IF($J97=Resources!$D$9,1,"0")))</f>
        <v>1</v>
      </c>
      <c r="M97" s="4">
        <f>IF(Resources!$G$8="Any",1,IF(Resources!$G$8="",1,IF(ISERROR(SEARCH(Resources!$G$8,$H97)),"0",1)))</f>
        <v>1</v>
      </c>
      <c r="N97" s="4">
        <f>IF(Resources!$G$9="Any",1,IF(Resources!$G$9="",1,IF(ISERROR(SEARCH(Resources!$G$9,$H97)),"0",1)))</f>
        <v>1</v>
      </c>
      <c r="O97" s="6">
        <f>IF(Resources!$G$9="Any",1,IF(Resources!$J$8="",1,IF(ISERROR(SEARCH(Resources!$G$9,INDEX(Validation!$I$2:$I$71,MATCH(Resources!$J$8,Validation!$J$2:$J$71,0)))),1,IF(ISERROR(SEARCH(Resources!$J$8,$I97)),"0",1))))</f>
        <v>1</v>
      </c>
      <c r="P97" s="6">
        <f t="shared" si="1"/>
        <v>1</v>
      </c>
    </row>
    <row r="98" spans="1:16" ht="16.8" x14ac:dyDescent="0.4">
      <c r="A98" s="2">
        <f>IF(P98="0",0,MAX(Data!$A$3:A97)+1)</f>
        <v>96</v>
      </c>
      <c r="B98" s="4" t="s">
        <v>53</v>
      </c>
      <c r="C98" s="5" t="s">
        <v>262</v>
      </c>
      <c r="D98" s="54" t="s">
        <v>768</v>
      </c>
      <c r="E98" s="4" t="s">
        <v>263</v>
      </c>
      <c r="F98" s="4" t="s">
        <v>22</v>
      </c>
      <c r="G98" s="4" t="s">
        <v>520</v>
      </c>
      <c r="H98" s="4" t="s">
        <v>49</v>
      </c>
      <c r="I98" s="6" t="s">
        <v>601</v>
      </c>
      <c r="J98" s="4" t="s">
        <v>18</v>
      </c>
      <c r="K98" s="4">
        <f>IF(Resources!$D$8="Any",1,IF(Resources!$D$8="",1,IF(ISERROR(SEARCH(Resources!$D$8,$G98)),"0",1)))</f>
        <v>1</v>
      </c>
      <c r="L98" s="4">
        <f>IF(Resources!$D$9="Any",1,IF(Resources!$D$9="",1,IF($J98=Resources!$D$9,1,"0")))</f>
        <v>1</v>
      </c>
      <c r="M98" s="4">
        <f>IF(Resources!$G$8="Any",1,IF(Resources!$G$8="",1,IF(ISERROR(SEARCH(Resources!$G$8,$H98)),"0",1)))</f>
        <v>1</v>
      </c>
      <c r="N98" s="4">
        <f>IF(Resources!$G$9="Any",1,IF(Resources!$G$9="",1,IF(ISERROR(SEARCH(Resources!$G$9,$H98)),"0",1)))</f>
        <v>1</v>
      </c>
      <c r="O98" s="6">
        <f>IF(Resources!$G$9="Any",1,IF(Resources!$J$8="",1,IF(ISERROR(SEARCH(Resources!$G$9,INDEX(Validation!$I$2:$I$71,MATCH(Resources!$J$8,Validation!$J$2:$J$71,0)))),1,IF(ISERROR(SEARCH(Resources!$J$8,$I98)),"0",1))))</f>
        <v>1</v>
      </c>
      <c r="P98" s="6">
        <f t="shared" si="1"/>
        <v>1</v>
      </c>
    </row>
    <row r="99" spans="1:16" ht="16.8" x14ac:dyDescent="0.4">
      <c r="A99" s="2">
        <f>IF(P99="0",0,MAX(Data!$A$3:A98)+1)</f>
        <v>97</v>
      </c>
      <c r="B99" s="4" t="s">
        <v>53</v>
      </c>
      <c r="C99" s="5" t="s">
        <v>264</v>
      </c>
      <c r="D99" s="54" t="s">
        <v>769</v>
      </c>
      <c r="E99" s="4" t="s">
        <v>265</v>
      </c>
      <c r="F99" s="4" t="s">
        <v>519</v>
      </c>
      <c r="G99" s="4" t="s">
        <v>520</v>
      </c>
      <c r="H99" s="4" t="s">
        <v>17</v>
      </c>
      <c r="I99" s="6" t="s">
        <v>602</v>
      </c>
      <c r="J99" s="4" t="s">
        <v>18</v>
      </c>
      <c r="K99" s="4">
        <f>IF(Resources!$D$8="Any",1,IF(Resources!$D$8="",1,IF(ISERROR(SEARCH(Resources!$D$8,$G99)),"0",1)))</f>
        <v>1</v>
      </c>
      <c r="L99" s="4">
        <f>IF(Resources!$D$9="Any",1,IF(Resources!$D$9="",1,IF($J99=Resources!$D$9,1,"0")))</f>
        <v>1</v>
      </c>
      <c r="M99" s="4">
        <f>IF(Resources!$G$8="Any",1,IF(Resources!$G$8="",1,IF(ISERROR(SEARCH(Resources!$G$8,$H99)),"0",1)))</f>
        <v>1</v>
      </c>
      <c r="N99" s="4">
        <f>IF(Resources!$G$9="Any",1,IF(Resources!$G$9="",1,IF(ISERROR(SEARCH(Resources!$G$9,$H99)),"0",1)))</f>
        <v>1</v>
      </c>
      <c r="O99" s="6">
        <f>IF(Resources!$G$9="Any",1,IF(Resources!$J$8="",1,IF(ISERROR(SEARCH(Resources!$G$9,INDEX(Validation!$I$2:$I$71,MATCH(Resources!$J$8,Validation!$J$2:$J$71,0)))),1,IF(ISERROR(SEARCH(Resources!$J$8,$I99)),"0",1))))</f>
        <v>1</v>
      </c>
      <c r="P99" s="6">
        <f t="shared" si="1"/>
        <v>1</v>
      </c>
    </row>
    <row r="100" spans="1:16" ht="16.8" x14ac:dyDescent="0.4">
      <c r="A100" s="2">
        <f>IF(P100="0",0,MAX(Data!$A$3:A99)+1)</f>
        <v>98</v>
      </c>
      <c r="B100" s="4" t="s">
        <v>53</v>
      </c>
      <c r="C100" s="5" t="s">
        <v>266</v>
      </c>
      <c r="D100" s="54" t="s">
        <v>770</v>
      </c>
      <c r="E100" s="4" t="s">
        <v>267</v>
      </c>
      <c r="F100" s="4" t="s">
        <v>519</v>
      </c>
      <c r="G100" s="4" t="s">
        <v>520</v>
      </c>
      <c r="H100" s="4" t="s">
        <v>33</v>
      </c>
      <c r="I100" s="6" t="s">
        <v>603</v>
      </c>
      <c r="J100" s="4" t="s">
        <v>18</v>
      </c>
      <c r="K100" s="4">
        <f>IF(Resources!$D$8="Any",1,IF(Resources!$D$8="",1,IF(ISERROR(SEARCH(Resources!$D$8,$G100)),"0",1)))</f>
        <v>1</v>
      </c>
      <c r="L100" s="4">
        <f>IF(Resources!$D$9="Any",1,IF(Resources!$D$9="",1,IF($J100=Resources!$D$9,1,"0")))</f>
        <v>1</v>
      </c>
      <c r="M100" s="4">
        <f>IF(Resources!$G$8="Any",1,IF(Resources!$G$8="",1,IF(ISERROR(SEARCH(Resources!$G$8,$H100)),"0",1)))</f>
        <v>1</v>
      </c>
      <c r="N100" s="4">
        <f>IF(Resources!$G$9="Any",1,IF(Resources!$G$9="",1,IF(ISERROR(SEARCH(Resources!$G$9,$H100)),"0",1)))</f>
        <v>1</v>
      </c>
      <c r="O100" s="6">
        <f>IF(Resources!$G$9="Any",1,IF(Resources!$J$8="",1,IF(ISERROR(SEARCH(Resources!$G$9,INDEX(Validation!$I$2:$I$71,MATCH(Resources!$J$8,Validation!$J$2:$J$71,0)))),1,IF(ISERROR(SEARCH(Resources!$J$8,$I100)),"0",1))))</f>
        <v>1</v>
      </c>
      <c r="P100" s="6">
        <f t="shared" si="1"/>
        <v>1</v>
      </c>
    </row>
    <row r="101" spans="1:16" ht="16.8" x14ac:dyDescent="0.4">
      <c r="A101" s="2">
        <f>IF(P101="0",0,MAX(Data!$A$3:A100)+1)</f>
        <v>99</v>
      </c>
      <c r="B101" s="4" t="s">
        <v>268</v>
      </c>
      <c r="C101" s="5" t="s">
        <v>269</v>
      </c>
      <c r="D101" s="54" t="s">
        <v>771</v>
      </c>
      <c r="E101" s="4" t="s">
        <v>270</v>
      </c>
      <c r="F101" s="4" t="s">
        <v>604</v>
      </c>
      <c r="G101" s="4" t="s">
        <v>220</v>
      </c>
      <c r="H101" s="4" t="s">
        <v>109</v>
      </c>
      <c r="I101" s="6" t="s">
        <v>483</v>
      </c>
      <c r="J101" s="4" t="s">
        <v>18</v>
      </c>
      <c r="K101" s="4">
        <f>IF(Resources!$D$8="Any",1,IF(Resources!$D$8="",1,IF(ISERROR(SEARCH(Resources!$D$8,$G101)),"0",1)))</f>
        <v>1</v>
      </c>
      <c r="L101" s="4">
        <f>IF(Resources!$D$9="Any",1,IF(Resources!$D$9="",1,IF($J101=Resources!$D$9,1,"0")))</f>
        <v>1</v>
      </c>
      <c r="M101" s="4">
        <f>IF(Resources!$G$8="Any",1,IF(Resources!$G$8="",1,IF(ISERROR(SEARCH(Resources!$G$8,$H101)),"0",1)))</f>
        <v>1</v>
      </c>
      <c r="N101" s="4">
        <f>IF(Resources!$G$9="Any",1,IF(Resources!$G$9="",1,IF(ISERROR(SEARCH(Resources!$G$9,$H101)),"0",1)))</f>
        <v>1</v>
      </c>
      <c r="O101" s="6">
        <f>IF(Resources!$G$9="Any",1,IF(Resources!$J$8="",1,IF(ISERROR(SEARCH(Resources!$G$9,INDEX(Validation!$I$2:$I$71,MATCH(Resources!$J$8,Validation!$J$2:$J$71,0)))),1,IF(ISERROR(SEARCH(Resources!$J$8,$I101)),"0",1))))</f>
        <v>1</v>
      </c>
      <c r="P101" s="6">
        <f t="shared" si="1"/>
        <v>1</v>
      </c>
    </row>
    <row r="102" spans="1:16" ht="16.8" x14ac:dyDescent="0.4">
      <c r="A102" s="2">
        <f>IF(P102="0",0,MAX(Data!$A$3:A101)+1)</f>
        <v>100</v>
      </c>
      <c r="B102" s="4" t="s">
        <v>106</v>
      </c>
      <c r="C102" s="5" t="s">
        <v>271</v>
      </c>
      <c r="D102" s="54" t="s">
        <v>772</v>
      </c>
      <c r="E102" s="4" t="s">
        <v>272</v>
      </c>
      <c r="F102" s="4" t="s">
        <v>519</v>
      </c>
      <c r="G102" s="4" t="s">
        <v>220</v>
      </c>
      <c r="H102" s="4" t="s">
        <v>109</v>
      </c>
      <c r="I102" s="6" t="s">
        <v>483</v>
      </c>
      <c r="J102" s="4" t="s">
        <v>18</v>
      </c>
      <c r="K102" s="4">
        <f>IF(Resources!$D$8="Any",1,IF(Resources!$D$8="",1,IF(ISERROR(SEARCH(Resources!$D$8,$G102)),"0",1)))</f>
        <v>1</v>
      </c>
      <c r="L102" s="4">
        <f>IF(Resources!$D$9="Any",1,IF(Resources!$D$9="",1,IF($J102=Resources!$D$9,1,"0")))</f>
        <v>1</v>
      </c>
      <c r="M102" s="4">
        <f>IF(Resources!$G$8="Any",1,IF(Resources!$G$8="",1,IF(ISERROR(SEARCH(Resources!$G$8,$H102)),"0",1)))</f>
        <v>1</v>
      </c>
      <c r="N102" s="4">
        <f>IF(Resources!$G$9="Any",1,IF(Resources!$G$9="",1,IF(ISERROR(SEARCH(Resources!$G$9,$H102)),"0",1)))</f>
        <v>1</v>
      </c>
      <c r="O102" s="6">
        <f>IF(Resources!$G$9="Any",1,IF(Resources!$J$8="",1,IF(ISERROR(SEARCH(Resources!$G$9,INDEX(Validation!$I$2:$I$71,MATCH(Resources!$J$8,Validation!$J$2:$J$71,0)))),1,IF(ISERROR(SEARCH(Resources!$J$8,$I102)),"0",1))))</f>
        <v>1</v>
      </c>
      <c r="P102" s="6">
        <f t="shared" si="1"/>
        <v>1</v>
      </c>
    </row>
    <row r="103" spans="1:16" ht="16.8" x14ac:dyDescent="0.4">
      <c r="A103" s="2">
        <f>IF(P103="0",0,MAX(Data!$A$3:A102)+1)</f>
        <v>101</v>
      </c>
      <c r="B103" s="4" t="s">
        <v>273</v>
      </c>
      <c r="C103" s="5" t="s">
        <v>274</v>
      </c>
      <c r="D103" s="54" t="s">
        <v>773</v>
      </c>
      <c r="E103" s="4" t="s">
        <v>275</v>
      </c>
      <c r="F103" s="4" t="s">
        <v>32</v>
      </c>
      <c r="G103" s="4" t="s">
        <v>220</v>
      </c>
      <c r="H103" s="4" t="s">
        <v>521</v>
      </c>
      <c r="I103" s="6" t="s">
        <v>522</v>
      </c>
      <c r="J103" s="4" t="s">
        <v>18</v>
      </c>
      <c r="K103" s="4">
        <f>IF(Resources!$D$8="Any",1,IF(Resources!$D$8="",1,IF(ISERROR(SEARCH(Resources!$D$8,$G103)),"0",1)))</f>
        <v>1</v>
      </c>
      <c r="L103" s="4">
        <f>IF(Resources!$D$9="Any",1,IF(Resources!$D$9="",1,IF($J103=Resources!$D$9,1,"0")))</f>
        <v>1</v>
      </c>
      <c r="M103" s="4">
        <f>IF(Resources!$G$8="Any",1,IF(Resources!$G$8="",1,IF(ISERROR(SEARCH(Resources!$G$8,$H103)),"0",1)))</f>
        <v>1</v>
      </c>
      <c r="N103" s="4">
        <f>IF(Resources!$G$9="Any",1,IF(Resources!$G$9="",1,IF(ISERROR(SEARCH(Resources!$G$9,$H103)),"0",1)))</f>
        <v>1</v>
      </c>
      <c r="O103" s="6">
        <f>IF(Resources!$G$9="Any",1,IF(Resources!$J$8="",1,IF(ISERROR(SEARCH(Resources!$G$9,INDEX(Validation!$I$2:$I$71,MATCH(Resources!$J$8,Validation!$J$2:$J$71,0)))),1,IF(ISERROR(SEARCH(Resources!$J$8,$I103)),"0",1))))</f>
        <v>1</v>
      </c>
      <c r="P103" s="6">
        <f t="shared" si="1"/>
        <v>1</v>
      </c>
    </row>
    <row r="104" spans="1:16" ht="16.8" x14ac:dyDescent="0.4">
      <c r="A104" s="2">
        <f>IF(P104="0",0,MAX(Data!$A$3:A103)+1)</f>
        <v>102</v>
      </c>
      <c r="B104" s="4" t="s">
        <v>276</v>
      </c>
      <c r="C104" s="5" t="s">
        <v>277</v>
      </c>
      <c r="D104" s="54" t="s">
        <v>774</v>
      </c>
      <c r="E104" s="4" t="s">
        <v>278</v>
      </c>
      <c r="F104" s="4" t="s">
        <v>531</v>
      </c>
      <c r="G104" s="4" t="s">
        <v>581</v>
      </c>
      <c r="H104" s="4" t="s">
        <v>33</v>
      </c>
      <c r="I104" s="6" t="s">
        <v>605</v>
      </c>
      <c r="J104" s="4" t="s">
        <v>18</v>
      </c>
      <c r="K104" s="4">
        <f>IF(Resources!$D$8="Any",1,IF(Resources!$D$8="",1,IF(ISERROR(SEARCH(Resources!$D$8,$G104)),"0",1)))</f>
        <v>1</v>
      </c>
      <c r="L104" s="4">
        <f>IF(Resources!$D$9="Any",1,IF(Resources!$D$9="",1,IF($J104=Resources!$D$9,1,"0")))</f>
        <v>1</v>
      </c>
      <c r="M104" s="4">
        <f>IF(Resources!$G$8="Any",1,IF(Resources!$G$8="",1,IF(ISERROR(SEARCH(Resources!$G$8,$H104)),"0",1)))</f>
        <v>1</v>
      </c>
      <c r="N104" s="4">
        <f>IF(Resources!$G$9="Any",1,IF(Resources!$G$9="",1,IF(ISERROR(SEARCH(Resources!$G$9,$H104)),"0",1)))</f>
        <v>1</v>
      </c>
      <c r="O104" s="6">
        <f>IF(Resources!$G$9="Any",1,IF(Resources!$J$8="",1,IF(ISERROR(SEARCH(Resources!$G$9,INDEX(Validation!$I$2:$I$71,MATCH(Resources!$J$8,Validation!$J$2:$J$71,0)))),1,IF(ISERROR(SEARCH(Resources!$J$8,$I104)),"0",1))))</f>
        <v>1</v>
      </c>
      <c r="P104" s="6">
        <f t="shared" si="1"/>
        <v>1</v>
      </c>
    </row>
    <row r="105" spans="1:16" ht="16.8" x14ac:dyDescent="0.4">
      <c r="A105" s="2">
        <f>IF(P105="0",0,MAX(Data!$A$3:A104)+1)</f>
        <v>103</v>
      </c>
      <c r="B105" s="4" t="s">
        <v>276</v>
      </c>
      <c r="C105" s="5" t="s">
        <v>279</v>
      </c>
      <c r="D105" s="54" t="s">
        <v>775</v>
      </c>
      <c r="E105" s="4" t="s">
        <v>280</v>
      </c>
      <c r="F105" s="4" t="s">
        <v>606</v>
      </c>
      <c r="G105" s="4" t="s">
        <v>554</v>
      </c>
      <c r="H105" s="4" t="s">
        <v>33</v>
      </c>
      <c r="I105" s="6" t="s">
        <v>605</v>
      </c>
      <c r="J105" s="4" t="s">
        <v>18</v>
      </c>
      <c r="K105" s="4">
        <f>IF(Resources!$D$8="Any",1,IF(Resources!$D$8="",1,IF(ISERROR(SEARCH(Resources!$D$8,$G105)),"0",1)))</f>
        <v>1</v>
      </c>
      <c r="L105" s="4">
        <f>IF(Resources!$D$9="Any",1,IF(Resources!$D$9="",1,IF($J105=Resources!$D$9,1,"0")))</f>
        <v>1</v>
      </c>
      <c r="M105" s="4">
        <f>IF(Resources!$G$8="Any",1,IF(Resources!$G$8="",1,IF(ISERROR(SEARCH(Resources!$G$8,$H105)),"0",1)))</f>
        <v>1</v>
      </c>
      <c r="N105" s="4">
        <f>IF(Resources!$G$9="Any",1,IF(Resources!$G$9="",1,IF(ISERROR(SEARCH(Resources!$G$9,$H105)),"0",1)))</f>
        <v>1</v>
      </c>
      <c r="O105" s="6">
        <f>IF(Resources!$G$9="Any",1,IF(Resources!$J$8="",1,IF(ISERROR(SEARCH(Resources!$G$9,INDEX(Validation!$I$2:$I$71,MATCH(Resources!$J$8,Validation!$J$2:$J$71,0)))),1,IF(ISERROR(SEARCH(Resources!$J$8,$I105)),"0",1))))</f>
        <v>1</v>
      </c>
      <c r="P105" s="6">
        <f t="shared" si="1"/>
        <v>1</v>
      </c>
    </row>
    <row r="106" spans="1:16" ht="16.8" x14ac:dyDescent="0.4">
      <c r="A106" s="2">
        <f>IF(P106="0",0,MAX(Data!$A$3:A105)+1)</f>
        <v>104</v>
      </c>
      <c r="B106" s="4" t="s">
        <v>281</v>
      </c>
      <c r="C106" s="5" t="s">
        <v>282</v>
      </c>
      <c r="D106" s="54" t="s">
        <v>776</v>
      </c>
      <c r="E106" s="4" t="s">
        <v>283</v>
      </c>
      <c r="F106" s="4" t="s">
        <v>32</v>
      </c>
      <c r="G106" s="4" t="s">
        <v>523</v>
      </c>
      <c r="H106" s="4" t="s">
        <v>36</v>
      </c>
      <c r="I106" s="6" t="s">
        <v>587</v>
      </c>
      <c r="J106" s="4" t="s">
        <v>18</v>
      </c>
      <c r="K106" s="4">
        <f>IF(Resources!$D$8="Any",1,IF(Resources!$D$8="",1,IF(ISERROR(SEARCH(Resources!$D$8,$G106)),"0",1)))</f>
        <v>1</v>
      </c>
      <c r="L106" s="4">
        <f>IF(Resources!$D$9="Any",1,IF(Resources!$D$9="",1,IF($J106=Resources!$D$9,1,"0")))</f>
        <v>1</v>
      </c>
      <c r="M106" s="4">
        <f>IF(Resources!$G$8="Any",1,IF(Resources!$G$8="",1,IF(ISERROR(SEARCH(Resources!$G$8,$H106)),"0",1)))</f>
        <v>1</v>
      </c>
      <c r="N106" s="4">
        <f>IF(Resources!$G$9="Any",1,IF(Resources!$G$9="",1,IF(ISERROR(SEARCH(Resources!$G$9,$H106)),"0",1)))</f>
        <v>1</v>
      </c>
      <c r="O106" s="6">
        <f>IF(Resources!$G$9="Any",1,IF(Resources!$J$8="",1,IF(ISERROR(SEARCH(Resources!$G$9,INDEX(Validation!$I$2:$I$71,MATCH(Resources!$J$8,Validation!$J$2:$J$71,0)))),1,IF(ISERROR(SEARCH(Resources!$J$8,$I106)),"0",1))))</f>
        <v>1</v>
      </c>
      <c r="P106" s="6">
        <f t="shared" si="1"/>
        <v>1</v>
      </c>
    </row>
    <row r="107" spans="1:16" ht="16.8" x14ac:dyDescent="0.4">
      <c r="A107" s="2">
        <f>IF(P107="0",0,MAX(Data!$A$3:A106)+1)</f>
        <v>105</v>
      </c>
      <c r="B107" s="4" t="s">
        <v>58</v>
      </c>
      <c r="C107" s="5" t="s">
        <v>284</v>
      </c>
      <c r="D107" s="54" t="s">
        <v>777</v>
      </c>
      <c r="E107" s="4" t="s">
        <v>285</v>
      </c>
      <c r="F107" s="4" t="s">
        <v>607</v>
      </c>
      <c r="G107" s="4" t="s">
        <v>520</v>
      </c>
      <c r="H107" s="4" t="s">
        <v>33</v>
      </c>
      <c r="I107" s="6">
        <v>0</v>
      </c>
      <c r="J107" s="4" t="s">
        <v>18</v>
      </c>
      <c r="K107" s="4">
        <f>IF(Resources!$D$8="Any",1,IF(Resources!$D$8="",1,IF(ISERROR(SEARCH(Resources!$D$8,$G107)),"0",1)))</f>
        <v>1</v>
      </c>
      <c r="L107" s="4">
        <f>IF(Resources!$D$9="Any",1,IF(Resources!$D$9="",1,IF($J107=Resources!$D$9,1,"0")))</f>
        <v>1</v>
      </c>
      <c r="M107" s="4">
        <f>IF(Resources!$G$8="Any",1,IF(Resources!$G$8="",1,IF(ISERROR(SEARCH(Resources!$G$8,$H107)),"0",1)))</f>
        <v>1</v>
      </c>
      <c r="N107" s="4">
        <f>IF(Resources!$G$9="Any",1,IF(Resources!$G$9="",1,IF(ISERROR(SEARCH(Resources!$G$9,$H107)),"0",1)))</f>
        <v>1</v>
      </c>
      <c r="O107" s="6">
        <f>IF(Resources!$G$9="Any",1,IF(Resources!$J$8="",1,IF(ISERROR(SEARCH(Resources!$G$9,INDEX(Validation!$I$2:$I$71,MATCH(Resources!$J$8,Validation!$J$2:$J$71,0)))),1,IF(ISERROR(SEARCH(Resources!$J$8,$I107)),"0",1))))</f>
        <v>1</v>
      </c>
      <c r="P107" s="6">
        <f t="shared" si="1"/>
        <v>1</v>
      </c>
    </row>
    <row r="108" spans="1:16" ht="16.8" x14ac:dyDescent="0.4">
      <c r="A108" s="2">
        <f>IF(P108="0",0,MAX(Data!$A$3:A107)+1)</f>
        <v>106</v>
      </c>
      <c r="B108" s="4" t="s">
        <v>53</v>
      </c>
      <c r="C108" s="5" t="s">
        <v>286</v>
      </c>
      <c r="D108" s="54" t="s">
        <v>778</v>
      </c>
      <c r="E108" s="4" t="s">
        <v>287</v>
      </c>
      <c r="F108" s="4" t="s">
        <v>22</v>
      </c>
      <c r="G108" s="4" t="s">
        <v>520</v>
      </c>
      <c r="H108" s="4" t="s">
        <v>608</v>
      </c>
      <c r="I108" s="6">
        <v>0</v>
      </c>
      <c r="J108" s="4" t="s">
        <v>18</v>
      </c>
      <c r="K108" s="4">
        <f>IF(Resources!$D$8="Any",1,IF(Resources!$D$8="",1,IF(ISERROR(SEARCH(Resources!$D$8,$G108)),"0",1)))</f>
        <v>1</v>
      </c>
      <c r="L108" s="4">
        <f>IF(Resources!$D$9="Any",1,IF(Resources!$D$9="",1,IF($J108=Resources!$D$9,1,"0")))</f>
        <v>1</v>
      </c>
      <c r="M108" s="4">
        <f>IF(Resources!$G$8="Any",1,IF(Resources!$G$8="",1,IF(ISERROR(SEARCH(Resources!$G$8,$H108)),"0",1)))</f>
        <v>1</v>
      </c>
      <c r="N108" s="4">
        <f>IF(Resources!$G$9="Any",1,IF(Resources!$G$9="",1,IF(ISERROR(SEARCH(Resources!$G$9,$H108)),"0",1)))</f>
        <v>1</v>
      </c>
      <c r="O108" s="6">
        <f>IF(Resources!$G$9="Any",1,IF(Resources!$J$8="",1,IF(ISERROR(SEARCH(Resources!$G$9,INDEX(Validation!$I$2:$I$71,MATCH(Resources!$J$8,Validation!$J$2:$J$71,0)))),1,IF(ISERROR(SEARCH(Resources!$J$8,$I108)),"0",1))))</f>
        <v>1</v>
      </c>
      <c r="P108" s="6">
        <f t="shared" si="1"/>
        <v>1</v>
      </c>
    </row>
    <row r="109" spans="1:16" ht="16.8" x14ac:dyDescent="0.4">
      <c r="A109" s="2">
        <f>IF(P109="0",0,MAX(Data!$A$3:A108)+1)</f>
        <v>107</v>
      </c>
      <c r="B109" s="4" t="s">
        <v>288</v>
      </c>
      <c r="C109" s="5" t="s">
        <v>288</v>
      </c>
      <c r="D109" s="54" t="s">
        <v>779</v>
      </c>
      <c r="E109" s="4" t="s">
        <v>289</v>
      </c>
      <c r="F109" s="4" t="s">
        <v>609</v>
      </c>
      <c r="G109" s="4" t="s">
        <v>520</v>
      </c>
      <c r="H109" s="4" t="s">
        <v>109</v>
      </c>
      <c r="I109" s="6">
        <v>0</v>
      </c>
      <c r="J109" s="4" t="s">
        <v>18</v>
      </c>
      <c r="K109" s="4">
        <f>IF(Resources!$D$8="Any",1,IF(Resources!$D$8="",1,IF(ISERROR(SEARCH(Resources!$D$8,$G109)),"0",1)))</f>
        <v>1</v>
      </c>
      <c r="L109" s="4">
        <f>IF(Resources!$D$9="Any",1,IF(Resources!$D$9="",1,IF($J109=Resources!$D$9,1,"0")))</f>
        <v>1</v>
      </c>
      <c r="M109" s="4">
        <f>IF(Resources!$G$8="Any",1,IF(Resources!$G$8="",1,IF(ISERROR(SEARCH(Resources!$G$8,$H109)),"0",1)))</f>
        <v>1</v>
      </c>
      <c r="N109" s="4">
        <f>IF(Resources!$G$9="Any",1,IF(Resources!$G$9="",1,IF(ISERROR(SEARCH(Resources!$G$9,$H109)),"0",1)))</f>
        <v>1</v>
      </c>
      <c r="O109" s="6">
        <f>IF(Resources!$G$9="Any",1,IF(Resources!$J$8="",1,IF(ISERROR(SEARCH(Resources!$G$9,INDEX(Validation!$I$2:$I$71,MATCH(Resources!$J$8,Validation!$J$2:$J$71,0)))),1,IF(ISERROR(SEARCH(Resources!$J$8,$I109)),"0",1))))</f>
        <v>1</v>
      </c>
      <c r="P109" s="6">
        <f t="shared" si="1"/>
        <v>1</v>
      </c>
    </row>
    <row r="110" spans="1:16" ht="16.8" x14ac:dyDescent="0.4">
      <c r="A110" s="2">
        <f>IF(P110="0",0,MAX(Data!$A$3:A109)+1)</f>
        <v>108</v>
      </c>
      <c r="B110" s="4" t="s">
        <v>288</v>
      </c>
      <c r="C110" s="5" t="s">
        <v>290</v>
      </c>
      <c r="D110" s="54" t="s">
        <v>780</v>
      </c>
      <c r="E110" s="4" t="s">
        <v>291</v>
      </c>
      <c r="F110" s="4" t="s">
        <v>22</v>
      </c>
      <c r="G110" s="4" t="s">
        <v>520</v>
      </c>
      <c r="H110" s="4" t="s">
        <v>109</v>
      </c>
      <c r="I110" s="6" t="s">
        <v>610</v>
      </c>
      <c r="J110" s="4" t="s">
        <v>18</v>
      </c>
      <c r="K110" s="4">
        <f>IF(Resources!$D$8="Any",1,IF(Resources!$D$8="",1,IF(ISERROR(SEARCH(Resources!$D$8,$G110)),"0",1)))</f>
        <v>1</v>
      </c>
      <c r="L110" s="4">
        <f>IF(Resources!$D$9="Any",1,IF(Resources!$D$9="",1,IF($J110=Resources!$D$9,1,"0")))</f>
        <v>1</v>
      </c>
      <c r="M110" s="4">
        <f>IF(Resources!$G$8="Any",1,IF(Resources!$G$8="",1,IF(ISERROR(SEARCH(Resources!$G$8,$H110)),"0",1)))</f>
        <v>1</v>
      </c>
      <c r="N110" s="4">
        <f>IF(Resources!$G$9="Any",1,IF(Resources!$G$9="",1,IF(ISERROR(SEARCH(Resources!$G$9,$H110)),"0",1)))</f>
        <v>1</v>
      </c>
      <c r="O110" s="6">
        <f>IF(Resources!$G$9="Any",1,IF(Resources!$J$8="",1,IF(ISERROR(SEARCH(Resources!$G$9,INDEX(Validation!$I$2:$I$71,MATCH(Resources!$J$8,Validation!$J$2:$J$71,0)))),1,IF(ISERROR(SEARCH(Resources!$J$8,$I110)),"0",1))))</f>
        <v>1</v>
      </c>
      <c r="P110" s="6">
        <f t="shared" si="1"/>
        <v>1</v>
      </c>
    </row>
    <row r="111" spans="1:16" ht="16.8" x14ac:dyDescent="0.4">
      <c r="A111" s="2">
        <f>IF(P111="0",0,MAX(Data!$A$3:A110)+1)</f>
        <v>109</v>
      </c>
      <c r="B111" s="4" t="s">
        <v>288</v>
      </c>
      <c r="C111" s="5" t="s">
        <v>292</v>
      </c>
      <c r="D111" s="54" t="s">
        <v>781</v>
      </c>
      <c r="E111" s="4" t="s">
        <v>293</v>
      </c>
      <c r="F111" s="4" t="s">
        <v>611</v>
      </c>
      <c r="G111" s="4" t="s">
        <v>520</v>
      </c>
      <c r="H111" s="4" t="s">
        <v>109</v>
      </c>
      <c r="I111" s="6" t="s">
        <v>484</v>
      </c>
      <c r="J111" s="4" t="s">
        <v>18</v>
      </c>
      <c r="K111" s="4">
        <f>IF(Resources!$D$8="Any",1,IF(Resources!$D$8="",1,IF(ISERROR(SEARCH(Resources!$D$8,$G111)),"0",1)))</f>
        <v>1</v>
      </c>
      <c r="L111" s="4">
        <f>IF(Resources!$D$9="Any",1,IF(Resources!$D$9="",1,IF($J111=Resources!$D$9,1,"0")))</f>
        <v>1</v>
      </c>
      <c r="M111" s="4">
        <f>IF(Resources!$G$8="Any",1,IF(Resources!$G$8="",1,IF(ISERROR(SEARCH(Resources!$G$8,$H111)),"0",1)))</f>
        <v>1</v>
      </c>
      <c r="N111" s="4">
        <f>IF(Resources!$G$9="Any",1,IF(Resources!$G$9="",1,IF(ISERROR(SEARCH(Resources!$G$9,$H111)),"0",1)))</f>
        <v>1</v>
      </c>
      <c r="O111" s="6">
        <f>IF(Resources!$G$9="Any",1,IF(Resources!$J$8="",1,IF(ISERROR(SEARCH(Resources!$G$9,INDEX(Validation!$I$2:$I$71,MATCH(Resources!$J$8,Validation!$J$2:$J$71,0)))),1,IF(ISERROR(SEARCH(Resources!$J$8,$I111)),"0",1))))</f>
        <v>1</v>
      </c>
      <c r="P111" s="6">
        <f t="shared" si="1"/>
        <v>1</v>
      </c>
    </row>
    <row r="112" spans="1:16" ht="16.8" x14ac:dyDescent="0.4">
      <c r="A112" s="2">
        <f>IF(P112="0",0,MAX(Data!$A$3:A111)+1)</f>
        <v>110</v>
      </c>
      <c r="B112" s="4" t="s">
        <v>294</v>
      </c>
      <c r="C112" s="5" t="s">
        <v>295</v>
      </c>
      <c r="D112" s="54" t="s">
        <v>782</v>
      </c>
      <c r="E112" s="4" t="s">
        <v>296</v>
      </c>
      <c r="F112" s="4" t="s">
        <v>22</v>
      </c>
      <c r="G112" s="4" t="s">
        <v>520</v>
      </c>
      <c r="H112" s="4" t="s">
        <v>43</v>
      </c>
      <c r="I112" s="6" t="s">
        <v>555</v>
      </c>
      <c r="J112" s="4" t="s">
        <v>18</v>
      </c>
      <c r="K112" s="4">
        <f>IF(Resources!$D$8="Any",1,IF(Resources!$D$8="",1,IF(ISERROR(SEARCH(Resources!$D$8,$G112)),"0",1)))</f>
        <v>1</v>
      </c>
      <c r="L112" s="4">
        <f>IF(Resources!$D$9="Any",1,IF(Resources!$D$9="",1,IF($J112=Resources!$D$9,1,"0")))</f>
        <v>1</v>
      </c>
      <c r="M112" s="4">
        <f>IF(Resources!$G$8="Any",1,IF(Resources!$G$8="",1,IF(ISERROR(SEARCH(Resources!$G$8,$H112)),"0",1)))</f>
        <v>1</v>
      </c>
      <c r="N112" s="4">
        <f>IF(Resources!$G$9="Any",1,IF(Resources!$G$9="",1,IF(ISERROR(SEARCH(Resources!$G$9,$H112)),"0",1)))</f>
        <v>1</v>
      </c>
      <c r="O112" s="6">
        <f>IF(Resources!$G$9="Any",1,IF(Resources!$J$8="",1,IF(ISERROR(SEARCH(Resources!$G$9,INDEX(Validation!$I$2:$I$71,MATCH(Resources!$J$8,Validation!$J$2:$J$71,0)))),1,IF(ISERROR(SEARCH(Resources!$J$8,$I112)),"0",1))))</f>
        <v>1</v>
      </c>
      <c r="P112" s="6">
        <f t="shared" si="1"/>
        <v>1</v>
      </c>
    </row>
    <row r="113" spans="1:16" ht="16.8" x14ac:dyDescent="0.4">
      <c r="A113" s="2">
        <f>IF(P113="0",0,MAX(Data!$A$3:A112)+1)</f>
        <v>111</v>
      </c>
      <c r="B113" s="4" t="s">
        <v>53</v>
      </c>
      <c r="C113" s="5" t="s">
        <v>297</v>
      </c>
      <c r="D113" s="54" t="s">
        <v>783</v>
      </c>
      <c r="E113" s="4" t="s">
        <v>298</v>
      </c>
      <c r="F113" s="4" t="s">
        <v>519</v>
      </c>
      <c r="G113" s="4" t="s">
        <v>520</v>
      </c>
      <c r="H113" s="4" t="s">
        <v>17</v>
      </c>
      <c r="I113" s="6" t="s">
        <v>513</v>
      </c>
      <c r="J113" s="4" t="s">
        <v>18</v>
      </c>
      <c r="K113" s="4">
        <f>IF(Resources!$D$8="Any",1,IF(Resources!$D$8="",1,IF(ISERROR(SEARCH(Resources!$D$8,$G113)),"0",1)))</f>
        <v>1</v>
      </c>
      <c r="L113" s="4">
        <f>IF(Resources!$D$9="Any",1,IF(Resources!$D$9="",1,IF($J113=Resources!$D$9,1,"0")))</f>
        <v>1</v>
      </c>
      <c r="M113" s="4">
        <f>IF(Resources!$G$8="Any",1,IF(Resources!$G$8="",1,IF(ISERROR(SEARCH(Resources!$G$8,$H113)),"0",1)))</f>
        <v>1</v>
      </c>
      <c r="N113" s="4">
        <f>IF(Resources!$G$9="Any",1,IF(Resources!$G$9="",1,IF(ISERROR(SEARCH(Resources!$G$9,$H113)),"0",1)))</f>
        <v>1</v>
      </c>
      <c r="O113" s="6">
        <f>IF(Resources!$G$9="Any",1,IF(Resources!$J$8="",1,IF(ISERROR(SEARCH(Resources!$G$9,INDEX(Validation!$I$2:$I$71,MATCH(Resources!$J$8,Validation!$J$2:$J$71,0)))),1,IF(ISERROR(SEARCH(Resources!$J$8,$I113)),"0",1))))</f>
        <v>1</v>
      </c>
      <c r="P113" s="6">
        <f t="shared" si="1"/>
        <v>1</v>
      </c>
    </row>
    <row r="114" spans="1:16" ht="16.8" x14ac:dyDescent="0.4">
      <c r="A114" s="2">
        <f>IF(P114="0",0,MAX(Data!$A$3:A113)+1)</f>
        <v>112</v>
      </c>
      <c r="B114" s="4" t="s">
        <v>14</v>
      </c>
      <c r="C114" s="5" t="s">
        <v>299</v>
      </c>
      <c r="D114" s="54" t="s">
        <v>784</v>
      </c>
      <c r="E114" s="4" t="s">
        <v>300</v>
      </c>
      <c r="F114" s="4" t="s">
        <v>519</v>
      </c>
      <c r="G114" s="4" t="s">
        <v>520</v>
      </c>
      <c r="H114" s="4" t="s">
        <v>549</v>
      </c>
      <c r="I114" s="6" t="s">
        <v>612</v>
      </c>
      <c r="J114" s="4" t="s">
        <v>18</v>
      </c>
      <c r="K114" s="4">
        <f>IF(Resources!$D$8="Any",1,IF(Resources!$D$8="",1,IF(ISERROR(SEARCH(Resources!$D$8,$G114)),"0",1)))</f>
        <v>1</v>
      </c>
      <c r="L114" s="4">
        <f>IF(Resources!$D$9="Any",1,IF(Resources!$D$9="",1,IF($J114=Resources!$D$9,1,"0")))</f>
        <v>1</v>
      </c>
      <c r="M114" s="4">
        <f>IF(Resources!$G$8="Any",1,IF(Resources!$G$8="",1,IF(ISERROR(SEARCH(Resources!$G$8,$H114)),"0",1)))</f>
        <v>1</v>
      </c>
      <c r="N114" s="4">
        <f>IF(Resources!$G$9="Any",1,IF(Resources!$G$9="",1,IF(ISERROR(SEARCH(Resources!$G$9,$H114)),"0",1)))</f>
        <v>1</v>
      </c>
      <c r="O114" s="6">
        <f>IF(Resources!$G$9="Any",1,IF(Resources!$J$8="",1,IF(ISERROR(SEARCH(Resources!$G$9,INDEX(Validation!$I$2:$I$71,MATCH(Resources!$J$8,Validation!$J$2:$J$71,0)))),1,IF(ISERROR(SEARCH(Resources!$J$8,$I114)),"0",1))))</f>
        <v>1</v>
      </c>
      <c r="P114" s="6">
        <f t="shared" si="1"/>
        <v>1</v>
      </c>
    </row>
    <row r="115" spans="1:16" ht="16.8" x14ac:dyDescent="0.4">
      <c r="A115" s="2">
        <f>IF(P115="0",0,MAX(Data!$A$3:A114)+1)</f>
        <v>113</v>
      </c>
      <c r="B115" s="4" t="s">
        <v>53</v>
      </c>
      <c r="C115" s="5" t="s">
        <v>301</v>
      </c>
      <c r="D115" s="54" t="s">
        <v>785</v>
      </c>
      <c r="E115" s="4" t="s">
        <v>302</v>
      </c>
      <c r="F115" s="4" t="s">
        <v>519</v>
      </c>
      <c r="G115" s="4" t="s">
        <v>520</v>
      </c>
      <c r="H115" s="4" t="s">
        <v>17</v>
      </c>
      <c r="I115" s="6" t="s">
        <v>613</v>
      </c>
      <c r="J115" s="4" t="s">
        <v>18</v>
      </c>
      <c r="K115" s="4">
        <f>IF(Resources!$D$8="Any",1,IF(Resources!$D$8="",1,IF(ISERROR(SEARCH(Resources!$D$8,$G115)),"0",1)))</f>
        <v>1</v>
      </c>
      <c r="L115" s="4">
        <f>IF(Resources!$D$9="Any",1,IF(Resources!$D$9="",1,IF($J115=Resources!$D$9,1,"0")))</f>
        <v>1</v>
      </c>
      <c r="M115" s="4">
        <f>IF(Resources!$G$8="Any",1,IF(Resources!$G$8="",1,IF(ISERROR(SEARCH(Resources!$G$8,$H115)),"0",1)))</f>
        <v>1</v>
      </c>
      <c r="N115" s="4">
        <f>IF(Resources!$G$9="Any",1,IF(Resources!$G$9="",1,IF(ISERROR(SEARCH(Resources!$G$9,$H115)),"0",1)))</f>
        <v>1</v>
      </c>
      <c r="O115" s="6">
        <f>IF(Resources!$G$9="Any",1,IF(Resources!$J$8="",1,IF(ISERROR(SEARCH(Resources!$G$9,INDEX(Validation!$I$2:$I$71,MATCH(Resources!$J$8,Validation!$J$2:$J$71,0)))),1,IF(ISERROR(SEARCH(Resources!$J$8,$I115)),"0",1))))</f>
        <v>1</v>
      </c>
      <c r="P115" s="6">
        <f t="shared" si="1"/>
        <v>1</v>
      </c>
    </row>
    <row r="116" spans="1:16" ht="16.8" x14ac:dyDescent="0.4">
      <c r="A116" s="2">
        <f>IF(P116="0",0,MAX(Data!$A$3:A115)+1)</f>
        <v>114</v>
      </c>
      <c r="B116" s="4" t="s">
        <v>106</v>
      </c>
      <c r="C116" s="5" t="s">
        <v>303</v>
      </c>
      <c r="D116" s="54" t="s">
        <v>786</v>
      </c>
      <c r="E116" s="6" t="s">
        <v>304</v>
      </c>
      <c r="F116" s="4" t="s">
        <v>519</v>
      </c>
      <c r="G116" s="4" t="s">
        <v>520</v>
      </c>
      <c r="H116" s="4" t="s">
        <v>109</v>
      </c>
      <c r="I116" s="6" t="s">
        <v>487</v>
      </c>
      <c r="J116" s="4" t="s">
        <v>18</v>
      </c>
      <c r="K116" s="4">
        <f>IF(Resources!$D$8="Any",1,IF(Resources!$D$8="",1,IF(ISERROR(SEARCH(Resources!$D$8,$G116)),"0",1)))</f>
        <v>1</v>
      </c>
      <c r="L116" s="4">
        <f>IF(Resources!$D$9="Any",1,IF(Resources!$D$9="",1,IF($J116=Resources!$D$9,1,"0")))</f>
        <v>1</v>
      </c>
      <c r="M116" s="4">
        <f>IF(Resources!$G$8="Any",1,IF(Resources!$G$8="",1,IF(ISERROR(SEARCH(Resources!$G$8,$H116)),"0",1)))</f>
        <v>1</v>
      </c>
      <c r="N116" s="4">
        <f>IF(Resources!$G$9="Any",1,IF(Resources!$G$9="",1,IF(ISERROR(SEARCH(Resources!$G$9,$H116)),"0",1)))</f>
        <v>1</v>
      </c>
      <c r="O116" s="6">
        <f>IF(Resources!$G$9="Any",1,IF(Resources!$J$8="",1,IF(ISERROR(SEARCH(Resources!$G$9,INDEX(Validation!$I$2:$I$71,MATCH(Resources!$J$8,Validation!$J$2:$J$71,0)))),1,IF(ISERROR(SEARCH(Resources!$J$8,$I116)),"0",1))))</f>
        <v>1</v>
      </c>
      <c r="P116" s="6">
        <f t="shared" si="1"/>
        <v>1</v>
      </c>
    </row>
    <row r="117" spans="1:16" ht="16.8" x14ac:dyDescent="0.4">
      <c r="A117" s="2">
        <f>IF(P117="0",0,MAX(Data!$A$3:A116)+1)</f>
        <v>115</v>
      </c>
      <c r="B117" s="4" t="s">
        <v>106</v>
      </c>
      <c r="C117" s="5" t="s">
        <v>305</v>
      </c>
      <c r="D117" s="54" t="s">
        <v>787</v>
      </c>
      <c r="E117" s="4" t="s">
        <v>306</v>
      </c>
      <c r="F117" s="4" t="s">
        <v>519</v>
      </c>
      <c r="G117" s="4" t="s">
        <v>520</v>
      </c>
      <c r="H117" s="4" t="s">
        <v>549</v>
      </c>
      <c r="I117" s="6" t="s">
        <v>458</v>
      </c>
      <c r="J117" s="4" t="s">
        <v>18</v>
      </c>
      <c r="K117" s="4">
        <f>IF(Resources!$D$8="Any",1,IF(Resources!$D$8="",1,IF(ISERROR(SEARCH(Resources!$D$8,$G117)),"0",1)))</f>
        <v>1</v>
      </c>
      <c r="L117" s="4">
        <f>IF(Resources!$D$9="Any",1,IF(Resources!$D$9="",1,IF($J117=Resources!$D$9,1,"0")))</f>
        <v>1</v>
      </c>
      <c r="M117" s="4">
        <f>IF(Resources!$G$8="Any",1,IF(Resources!$G$8="",1,IF(ISERROR(SEARCH(Resources!$G$8,$H117)),"0",1)))</f>
        <v>1</v>
      </c>
      <c r="N117" s="4">
        <f>IF(Resources!$G$9="Any",1,IF(Resources!$G$9="",1,IF(ISERROR(SEARCH(Resources!$G$9,$H117)),"0",1)))</f>
        <v>1</v>
      </c>
      <c r="O117" s="6">
        <f>IF(Resources!$G$9="Any",1,IF(Resources!$J$8="",1,IF(ISERROR(SEARCH(Resources!$G$9,INDEX(Validation!$I$2:$I$71,MATCH(Resources!$J$8,Validation!$J$2:$J$71,0)))),1,IF(ISERROR(SEARCH(Resources!$J$8,$I117)),"0",1))))</f>
        <v>1</v>
      </c>
      <c r="P117" s="6">
        <f t="shared" si="1"/>
        <v>1</v>
      </c>
    </row>
    <row r="118" spans="1:16" ht="16.8" x14ac:dyDescent="0.4">
      <c r="A118" s="2">
        <f>IF(P118="0",0,MAX(Data!$A$3:A117)+1)</f>
        <v>116</v>
      </c>
      <c r="B118" s="4" t="s">
        <v>106</v>
      </c>
      <c r="C118" s="5" t="s">
        <v>307</v>
      </c>
      <c r="D118" s="54" t="s">
        <v>788</v>
      </c>
      <c r="E118" s="4" t="s">
        <v>308</v>
      </c>
      <c r="F118" s="4" t="s">
        <v>22</v>
      </c>
      <c r="G118" s="4" t="s">
        <v>520</v>
      </c>
      <c r="H118" s="4" t="s">
        <v>614</v>
      </c>
      <c r="I118" s="6" t="s">
        <v>615</v>
      </c>
      <c r="J118" s="4" t="s">
        <v>18</v>
      </c>
      <c r="K118" s="4">
        <f>IF(Resources!$D$8="Any",1,IF(Resources!$D$8="",1,IF(ISERROR(SEARCH(Resources!$D$8,$G118)),"0",1)))</f>
        <v>1</v>
      </c>
      <c r="L118" s="4">
        <f>IF(Resources!$D$9="Any",1,IF(Resources!$D$9="",1,IF($J118=Resources!$D$9,1,"0")))</f>
        <v>1</v>
      </c>
      <c r="M118" s="4">
        <f>IF(Resources!$G$8="Any",1,IF(Resources!$G$8="",1,IF(ISERROR(SEARCH(Resources!$G$8,$H118)),"0",1)))</f>
        <v>1</v>
      </c>
      <c r="N118" s="4">
        <f>IF(Resources!$G$9="Any",1,IF(Resources!$G$9="",1,IF(ISERROR(SEARCH(Resources!$G$9,$H118)),"0",1)))</f>
        <v>1</v>
      </c>
      <c r="O118" s="6">
        <f>IF(Resources!$G$9="Any",1,IF(Resources!$J$8="",1,IF(ISERROR(SEARCH(Resources!$G$9,INDEX(Validation!$I$2:$I$71,MATCH(Resources!$J$8,Validation!$J$2:$J$71,0)))),1,IF(ISERROR(SEARCH(Resources!$J$8,$I118)),"0",1))))</f>
        <v>1</v>
      </c>
      <c r="P118" s="6">
        <f t="shared" si="1"/>
        <v>1</v>
      </c>
    </row>
    <row r="119" spans="1:16" ht="16.8" x14ac:dyDescent="0.4">
      <c r="A119" s="2">
        <f>IF(P119="0",0,MAX(Data!$A$3:A118)+1)</f>
        <v>117</v>
      </c>
      <c r="B119" s="4" t="s">
        <v>106</v>
      </c>
      <c r="C119" s="5" t="s">
        <v>309</v>
      </c>
      <c r="D119" s="54" t="s">
        <v>789</v>
      </c>
      <c r="E119" s="6" t="s">
        <v>310</v>
      </c>
      <c r="F119" s="4" t="s">
        <v>519</v>
      </c>
      <c r="G119" s="4" t="s">
        <v>520</v>
      </c>
      <c r="H119" s="4" t="s">
        <v>109</v>
      </c>
      <c r="I119" s="6" t="s">
        <v>484</v>
      </c>
      <c r="J119" s="4" t="s">
        <v>18</v>
      </c>
      <c r="K119" s="4">
        <f>IF(Resources!$D$8="Any",1,IF(Resources!$D$8="",1,IF(ISERROR(SEARCH(Resources!$D$8,$G119)),"0",1)))</f>
        <v>1</v>
      </c>
      <c r="L119" s="4">
        <f>IF(Resources!$D$9="Any",1,IF(Resources!$D$9="",1,IF($J119=Resources!$D$9,1,"0")))</f>
        <v>1</v>
      </c>
      <c r="M119" s="4">
        <f>IF(Resources!$G$8="Any",1,IF(Resources!$G$8="",1,IF(ISERROR(SEARCH(Resources!$G$8,$H119)),"0",1)))</f>
        <v>1</v>
      </c>
      <c r="N119" s="4">
        <f>IF(Resources!$G$9="Any",1,IF(Resources!$G$9="",1,IF(ISERROR(SEARCH(Resources!$G$9,$H119)),"0",1)))</f>
        <v>1</v>
      </c>
      <c r="O119" s="6">
        <f>IF(Resources!$G$9="Any",1,IF(Resources!$J$8="",1,IF(ISERROR(SEARCH(Resources!$G$9,INDEX(Validation!$I$2:$I$71,MATCH(Resources!$J$8,Validation!$J$2:$J$71,0)))),1,IF(ISERROR(SEARCH(Resources!$J$8,$I119)),"0",1))))</f>
        <v>1</v>
      </c>
      <c r="P119" s="6">
        <f t="shared" si="1"/>
        <v>1</v>
      </c>
    </row>
    <row r="120" spans="1:16" ht="16.8" x14ac:dyDescent="0.4">
      <c r="A120" s="2">
        <f>IF(P120="0",0,MAX(Data!$A$3:A119)+1)</f>
        <v>118</v>
      </c>
      <c r="B120" s="4" t="s">
        <v>166</v>
      </c>
      <c r="C120" s="5" t="s">
        <v>311</v>
      </c>
      <c r="D120" s="54" t="s">
        <v>790</v>
      </c>
      <c r="E120" s="4" t="s">
        <v>312</v>
      </c>
      <c r="F120" s="4" t="s">
        <v>597</v>
      </c>
      <c r="G120" s="4" t="s">
        <v>523</v>
      </c>
      <c r="H120" s="4" t="s">
        <v>43</v>
      </c>
      <c r="I120" s="6" t="s">
        <v>482</v>
      </c>
      <c r="J120" s="4" t="s">
        <v>18</v>
      </c>
      <c r="K120" s="4">
        <f>IF(Resources!$D$8="Any",1,IF(Resources!$D$8="",1,IF(ISERROR(SEARCH(Resources!$D$8,$G120)),"0",1)))</f>
        <v>1</v>
      </c>
      <c r="L120" s="4">
        <f>IF(Resources!$D$9="Any",1,IF(Resources!$D$9="",1,IF($J120=Resources!$D$9,1,"0")))</f>
        <v>1</v>
      </c>
      <c r="M120" s="4">
        <f>IF(Resources!$G$8="Any",1,IF(Resources!$G$8="",1,IF(ISERROR(SEARCH(Resources!$G$8,$H120)),"0",1)))</f>
        <v>1</v>
      </c>
      <c r="N120" s="4">
        <f>IF(Resources!$G$9="Any",1,IF(Resources!$G$9="",1,IF(ISERROR(SEARCH(Resources!$G$9,$H120)),"0",1)))</f>
        <v>1</v>
      </c>
      <c r="O120" s="6">
        <f>IF(Resources!$G$9="Any",1,IF(Resources!$J$8="",1,IF(ISERROR(SEARCH(Resources!$G$9,INDEX(Validation!$I$2:$I$71,MATCH(Resources!$J$8,Validation!$J$2:$J$71,0)))),1,IF(ISERROR(SEARCH(Resources!$J$8,$I120)),"0",1))))</f>
        <v>1</v>
      </c>
      <c r="P120" s="6">
        <f t="shared" si="1"/>
        <v>1</v>
      </c>
    </row>
    <row r="121" spans="1:16" ht="16.8" x14ac:dyDescent="0.4">
      <c r="A121" s="2">
        <f>IF(P121="0",0,MAX(Data!$A$3:A120)+1)</f>
        <v>119</v>
      </c>
      <c r="B121" s="4" t="s">
        <v>37</v>
      </c>
      <c r="C121" s="5" t="s">
        <v>313</v>
      </c>
      <c r="D121" s="54" t="s">
        <v>791</v>
      </c>
      <c r="E121" s="4" t="s">
        <v>314</v>
      </c>
      <c r="F121" s="4" t="s">
        <v>616</v>
      </c>
      <c r="G121" s="4" t="s">
        <v>520</v>
      </c>
      <c r="H121" s="4" t="s">
        <v>109</v>
      </c>
      <c r="I121" s="6" t="s">
        <v>490</v>
      </c>
      <c r="J121" s="4" t="s">
        <v>18</v>
      </c>
      <c r="K121" s="4">
        <f>IF(Resources!$D$8="Any",1,IF(Resources!$D$8="",1,IF(ISERROR(SEARCH(Resources!$D$8,$G121)),"0",1)))</f>
        <v>1</v>
      </c>
      <c r="L121" s="4">
        <f>IF(Resources!$D$9="Any",1,IF(Resources!$D$9="",1,IF($J121=Resources!$D$9,1,"0")))</f>
        <v>1</v>
      </c>
      <c r="M121" s="4">
        <f>IF(Resources!$G$8="Any",1,IF(Resources!$G$8="",1,IF(ISERROR(SEARCH(Resources!$G$8,$H121)),"0",1)))</f>
        <v>1</v>
      </c>
      <c r="N121" s="4">
        <f>IF(Resources!$G$9="Any",1,IF(Resources!$G$9="",1,IF(ISERROR(SEARCH(Resources!$G$9,$H121)),"0",1)))</f>
        <v>1</v>
      </c>
      <c r="O121" s="6">
        <f>IF(Resources!$G$9="Any",1,IF(Resources!$J$8="",1,IF(ISERROR(SEARCH(Resources!$G$9,INDEX(Validation!$I$2:$I$71,MATCH(Resources!$J$8,Validation!$J$2:$J$71,0)))),1,IF(ISERROR(SEARCH(Resources!$J$8,$I121)),"0",1))))</f>
        <v>1</v>
      </c>
      <c r="P121" s="6">
        <f t="shared" si="1"/>
        <v>1</v>
      </c>
    </row>
    <row r="122" spans="1:16" ht="16.8" x14ac:dyDescent="0.4">
      <c r="A122" s="2">
        <f>IF(P122="0",0,MAX(Data!$A$3:A121)+1)</f>
        <v>120</v>
      </c>
      <c r="B122" s="4" t="s">
        <v>315</v>
      </c>
      <c r="C122" s="5" t="s">
        <v>316</v>
      </c>
      <c r="D122" s="54" t="s">
        <v>792</v>
      </c>
      <c r="E122" s="4" t="s">
        <v>317</v>
      </c>
      <c r="F122" s="4" t="s">
        <v>572</v>
      </c>
      <c r="G122" s="4" t="s">
        <v>220</v>
      </c>
      <c r="H122" s="4" t="s">
        <v>617</v>
      </c>
      <c r="I122" s="6" t="s">
        <v>574</v>
      </c>
      <c r="J122" s="4" t="s">
        <v>18</v>
      </c>
      <c r="K122" s="4">
        <f>IF(Resources!$D$8="Any",1,IF(Resources!$D$8="",1,IF(ISERROR(SEARCH(Resources!$D$8,$G122)),"0",1)))</f>
        <v>1</v>
      </c>
      <c r="L122" s="4">
        <f>IF(Resources!$D$9="Any",1,IF(Resources!$D$9="",1,IF($J122=Resources!$D$9,1,"0")))</f>
        <v>1</v>
      </c>
      <c r="M122" s="4">
        <f>IF(Resources!$G$8="Any",1,IF(Resources!$G$8="",1,IF(ISERROR(SEARCH(Resources!$G$8,$H122)),"0",1)))</f>
        <v>1</v>
      </c>
      <c r="N122" s="4">
        <f>IF(Resources!$G$9="Any",1,IF(Resources!$G$9="",1,IF(ISERROR(SEARCH(Resources!$G$9,$H122)),"0",1)))</f>
        <v>1</v>
      </c>
      <c r="O122" s="6">
        <f>IF(Resources!$G$9="Any",1,IF(Resources!$J$8="",1,IF(ISERROR(SEARCH(Resources!$G$9,INDEX(Validation!$I$2:$I$71,MATCH(Resources!$J$8,Validation!$J$2:$J$71,0)))),1,IF(ISERROR(SEARCH(Resources!$J$8,$I122)),"0",1))))</f>
        <v>1</v>
      </c>
      <c r="P122" s="6">
        <f t="shared" si="1"/>
        <v>1</v>
      </c>
    </row>
    <row r="123" spans="1:16" ht="16.8" x14ac:dyDescent="0.4">
      <c r="A123" s="2">
        <f>IF(P123="0",0,MAX(Data!$A$3:A122)+1)</f>
        <v>121</v>
      </c>
      <c r="B123" s="4" t="s">
        <v>26</v>
      </c>
      <c r="C123" s="5" t="s">
        <v>318</v>
      </c>
      <c r="D123" s="54" t="s">
        <v>793</v>
      </c>
      <c r="E123" s="4" t="s">
        <v>319</v>
      </c>
      <c r="F123" s="4" t="s">
        <v>530</v>
      </c>
      <c r="G123" s="4" t="s">
        <v>524</v>
      </c>
      <c r="H123" s="4" t="s">
        <v>584</v>
      </c>
      <c r="I123" s="6" t="s">
        <v>618</v>
      </c>
      <c r="J123" s="4" t="s">
        <v>18</v>
      </c>
      <c r="K123" s="4">
        <f>IF(Resources!$D$8="Any",1,IF(Resources!$D$8="",1,IF(ISERROR(SEARCH(Resources!$D$8,$G123)),"0",1)))</f>
        <v>1</v>
      </c>
      <c r="L123" s="4">
        <f>IF(Resources!$D$9="Any",1,IF(Resources!$D$9="",1,IF($J123=Resources!$D$9,1,"0")))</f>
        <v>1</v>
      </c>
      <c r="M123" s="4">
        <f>IF(Resources!$G$8="Any",1,IF(Resources!$G$8="",1,IF(ISERROR(SEARCH(Resources!$G$8,$H123)),"0",1)))</f>
        <v>1</v>
      </c>
      <c r="N123" s="4">
        <f>IF(Resources!$G$9="Any",1,IF(Resources!$G$9="",1,IF(ISERROR(SEARCH(Resources!$G$9,$H123)),"0",1)))</f>
        <v>1</v>
      </c>
      <c r="O123" s="6">
        <f>IF(Resources!$G$9="Any",1,IF(Resources!$J$8="",1,IF(ISERROR(SEARCH(Resources!$G$9,INDEX(Validation!$I$2:$I$71,MATCH(Resources!$J$8,Validation!$J$2:$J$71,0)))),1,IF(ISERROR(SEARCH(Resources!$J$8,$I123)),"0",1))))</f>
        <v>1</v>
      </c>
      <c r="P123" s="6">
        <f t="shared" si="1"/>
        <v>1</v>
      </c>
    </row>
    <row r="124" spans="1:16" ht="16.8" x14ac:dyDescent="0.4">
      <c r="A124" s="2">
        <f>IF(P124="0",0,MAX(Data!$A$3:A123)+1)</f>
        <v>122</v>
      </c>
      <c r="B124" s="10" t="s">
        <v>320</v>
      </c>
      <c r="C124" s="5" t="s">
        <v>321</v>
      </c>
      <c r="D124" s="54" t="s">
        <v>794</v>
      </c>
      <c r="E124" s="4" t="s">
        <v>322</v>
      </c>
      <c r="F124" s="4" t="s">
        <v>619</v>
      </c>
      <c r="G124" s="4" t="s">
        <v>220</v>
      </c>
      <c r="H124" s="4" t="s">
        <v>525</v>
      </c>
      <c r="I124" s="6" t="s">
        <v>620</v>
      </c>
      <c r="J124" s="4" t="s">
        <v>18</v>
      </c>
      <c r="K124" s="4">
        <f>IF(Resources!$D$8="Any",1,IF(Resources!$D$8="",1,IF(ISERROR(SEARCH(Resources!$D$8,$G124)),"0",1)))</f>
        <v>1</v>
      </c>
      <c r="L124" s="4">
        <f>IF(Resources!$D$9="Any",1,IF(Resources!$D$9="",1,IF($J124=Resources!$D$9,1,"0")))</f>
        <v>1</v>
      </c>
      <c r="M124" s="4">
        <f>IF(Resources!$G$8="Any",1,IF(Resources!$G$8="",1,IF(ISERROR(SEARCH(Resources!$G$8,$H124)),"0",1)))</f>
        <v>1</v>
      </c>
      <c r="N124" s="4">
        <f>IF(Resources!$G$9="Any",1,IF(Resources!$G$9="",1,IF(ISERROR(SEARCH(Resources!$G$9,$H124)),"0",1)))</f>
        <v>1</v>
      </c>
      <c r="O124" s="6">
        <f>IF(Resources!$G$9="Any",1,IF(Resources!$J$8="",1,IF(ISERROR(SEARCH(Resources!$G$9,INDEX(Validation!$I$2:$I$71,MATCH(Resources!$J$8,Validation!$J$2:$J$71,0)))),1,IF(ISERROR(SEARCH(Resources!$J$8,$I124)),"0",1))))</f>
        <v>1</v>
      </c>
      <c r="P124" s="6">
        <f t="shared" si="1"/>
        <v>1</v>
      </c>
    </row>
    <row r="125" spans="1:16" ht="16.8" x14ac:dyDescent="0.4">
      <c r="A125" s="2">
        <f>IF(P125="0",0,MAX(Data!$A$3:A124)+1)</f>
        <v>123</v>
      </c>
      <c r="B125" s="10" t="s">
        <v>320</v>
      </c>
      <c r="C125" s="5" t="s">
        <v>323</v>
      </c>
      <c r="D125" s="54" t="s">
        <v>795</v>
      </c>
      <c r="E125" s="4" t="s">
        <v>324</v>
      </c>
      <c r="F125" s="4" t="s">
        <v>22</v>
      </c>
      <c r="G125" s="4" t="s">
        <v>220</v>
      </c>
      <c r="H125" s="4" t="s">
        <v>36</v>
      </c>
      <c r="I125" s="6" t="s">
        <v>587</v>
      </c>
      <c r="J125" s="4" t="s">
        <v>18</v>
      </c>
      <c r="K125" s="4">
        <f>IF(Resources!$D$8="Any",1,IF(Resources!$D$8="",1,IF(ISERROR(SEARCH(Resources!$D$8,$G125)),"0",1)))</f>
        <v>1</v>
      </c>
      <c r="L125" s="4">
        <f>IF(Resources!$D$9="Any",1,IF(Resources!$D$9="",1,IF($J125=Resources!$D$9,1,"0")))</f>
        <v>1</v>
      </c>
      <c r="M125" s="4">
        <f>IF(Resources!$G$8="Any",1,IF(Resources!$G$8="",1,IF(ISERROR(SEARCH(Resources!$G$8,$H125)),"0",1)))</f>
        <v>1</v>
      </c>
      <c r="N125" s="4">
        <f>IF(Resources!$G$9="Any",1,IF(Resources!$G$9="",1,IF(ISERROR(SEARCH(Resources!$G$9,$H125)),"0",1)))</f>
        <v>1</v>
      </c>
      <c r="O125" s="6">
        <f>IF(Resources!$G$9="Any",1,IF(Resources!$J$8="",1,IF(ISERROR(SEARCH(Resources!$G$9,INDEX(Validation!$I$2:$I$71,MATCH(Resources!$J$8,Validation!$J$2:$J$71,0)))),1,IF(ISERROR(SEARCH(Resources!$J$8,$I125)),"0",1))))</f>
        <v>1</v>
      </c>
      <c r="P125" s="6">
        <f t="shared" si="1"/>
        <v>1</v>
      </c>
    </row>
    <row r="126" spans="1:16" ht="16.8" x14ac:dyDescent="0.4">
      <c r="A126" s="2">
        <f>IF(P126="0",0,MAX(Data!$A$3:A125)+1)</f>
        <v>124</v>
      </c>
      <c r="B126" s="4" t="s">
        <v>26</v>
      </c>
      <c r="C126" s="5" t="s">
        <v>325</v>
      </c>
      <c r="D126" s="54" t="s">
        <v>796</v>
      </c>
      <c r="E126" s="4" t="s">
        <v>326</v>
      </c>
      <c r="F126" s="4" t="s">
        <v>22</v>
      </c>
      <c r="G126" s="4" t="s">
        <v>524</v>
      </c>
      <c r="H126" s="4" t="s">
        <v>621</v>
      </c>
      <c r="I126" s="6" t="s">
        <v>622</v>
      </c>
      <c r="J126" s="4" t="s">
        <v>18</v>
      </c>
      <c r="K126" s="4">
        <f>IF(Resources!$D$8="Any",1,IF(Resources!$D$8="",1,IF(ISERROR(SEARCH(Resources!$D$8,$G126)),"0",1)))</f>
        <v>1</v>
      </c>
      <c r="L126" s="4">
        <f>IF(Resources!$D$9="Any",1,IF(Resources!$D$9="",1,IF($J126=Resources!$D$9,1,"0")))</f>
        <v>1</v>
      </c>
      <c r="M126" s="4">
        <f>IF(Resources!$G$8="Any",1,IF(Resources!$G$8="",1,IF(ISERROR(SEARCH(Resources!$G$8,$H126)),"0",1)))</f>
        <v>1</v>
      </c>
      <c r="N126" s="4">
        <f>IF(Resources!$G$9="Any",1,IF(Resources!$G$9="",1,IF(ISERROR(SEARCH(Resources!$G$9,$H126)),"0",1)))</f>
        <v>1</v>
      </c>
      <c r="O126" s="6">
        <f>IF(Resources!$G$9="Any",1,IF(Resources!$J$8="",1,IF(ISERROR(SEARCH(Resources!$G$9,INDEX(Validation!$I$2:$I$71,MATCH(Resources!$J$8,Validation!$J$2:$J$71,0)))),1,IF(ISERROR(SEARCH(Resources!$J$8,$I126)),"0",1))))</f>
        <v>1</v>
      </c>
      <c r="P126" s="6">
        <f t="shared" si="1"/>
        <v>1</v>
      </c>
    </row>
    <row r="127" spans="1:16" ht="16.8" x14ac:dyDescent="0.4">
      <c r="A127" s="2">
        <f>IF(P127="0",0,MAX(Data!$A$3:A126)+1)</f>
        <v>125</v>
      </c>
      <c r="B127" s="4" t="s">
        <v>37</v>
      </c>
      <c r="C127" s="5" t="s">
        <v>327</v>
      </c>
      <c r="D127" s="54" t="s">
        <v>797</v>
      </c>
      <c r="E127" s="4" t="s">
        <v>328</v>
      </c>
      <c r="F127" s="4" t="s">
        <v>22</v>
      </c>
      <c r="G127" s="4" t="s">
        <v>520</v>
      </c>
      <c r="H127" s="4" t="s">
        <v>43</v>
      </c>
      <c r="I127" s="6" t="s">
        <v>623</v>
      </c>
      <c r="J127" s="4" t="s">
        <v>18</v>
      </c>
      <c r="K127" s="4">
        <f>IF(Resources!$D$8="Any",1,IF(Resources!$D$8="",1,IF(ISERROR(SEARCH(Resources!$D$8,$G127)),"0",1)))</f>
        <v>1</v>
      </c>
      <c r="L127" s="4">
        <f>IF(Resources!$D$9="Any",1,IF(Resources!$D$9="",1,IF($J127=Resources!$D$9,1,"0")))</f>
        <v>1</v>
      </c>
      <c r="M127" s="4">
        <f>IF(Resources!$G$8="Any",1,IF(Resources!$G$8="",1,IF(ISERROR(SEARCH(Resources!$G$8,$H127)),"0",1)))</f>
        <v>1</v>
      </c>
      <c r="N127" s="4">
        <f>IF(Resources!$G$9="Any",1,IF(Resources!$G$9="",1,IF(ISERROR(SEARCH(Resources!$G$9,$H127)),"0",1)))</f>
        <v>1</v>
      </c>
      <c r="O127" s="6">
        <f>IF(Resources!$G$9="Any",1,IF(Resources!$J$8="",1,IF(ISERROR(SEARCH(Resources!$G$9,INDEX(Validation!$I$2:$I$71,MATCH(Resources!$J$8,Validation!$J$2:$J$71,0)))),1,IF(ISERROR(SEARCH(Resources!$J$8,$I127)),"0",1))))</f>
        <v>1</v>
      </c>
      <c r="P127" s="6">
        <f t="shared" si="1"/>
        <v>1</v>
      </c>
    </row>
    <row r="128" spans="1:16" ht="16.8" x14ac:dyDescent="0.4">
      <c r="A128" s="2">
        <f>IF(P128="0",0,MAX(Data!$A$3:A127)+1)</f>
        <v>126</v>
      </c>
      <c r="B128" s="4" t="s">
        <v>53</v>
      </c>
      <c r="C128" s="5" t="s">
        <v>329</v>
      </c>
      <c r="D128" s="54" t="s">
        <v>798</v>
      </c>
      <c r="E128" s="6" t="s">
        <v>330</v>
      </c>
      <c r="F128" s="4" t="s">
        <v>519</v>
      </c>
      <c r="G128" s="4" t="s">
        <v>520</v>
      </c>
      <c r="H128" s="4" t="s">
        <v>17</v>
      </c>
      <c r="I128" s="6" t="s">
        <v>437</v>
      </c>
      <c r="J128" s="4" t="s">
        <v>18</v>
      </c>
      <c r="K128" s="4">
        <f>IF(Resources!$D$8="Any",1,IF(Resources!$D$8="",1,IF(ISERROR(SEARCH(Resources!$D$8,$G128)),"0",1)))</f>
        <v>1</v>
      </c>
      <c r="L128" s="4">
        <f>IF(Resources!$D$9="Any",1,IF(Resources!$D$9="",1,IF($J128=Resources!$D$9,1,"0")))</f>
        <v>1</v>
      </c>
      <c r="M128" s="4">
        <f>IF(Resources!$G$8="Any",1,IF(Resources!$G$8="",1,IF(ISERROR(SEARCH(Resources!$G$8,$H128)),"0",1)))</f>
        <v>1</v>
      </c>
      <c r="N128" s="4">
        <f>IF(Resources!$G$9="Any",1,IF(Resources!$G$9="",1,IF(ISERROR(SEARCH(Resources!$G$9,$H128)),"0",1)))</f>
        <v>1</v>
      </c>
      <c r="O128" s="6">
        <f>IF(Resources!$G$9="Any",1,IF(Resources!$J$8="",1,IF(ISERROR(SEARCH(Resources!$G$9,INDEX(Validation!$I$2:$I$71,MATCH(Resources!$J$8,Validation!$J$2:$J$71,0)))),1,IF(ISERROR(SEARCH(Resources!$J$8,$I128)),"0",1))))</f>
        <v>1</v>
      </c>
      <c r="P128" s="6">
        <f t="shared" si="1"/>
        <v>1</v>
      </c>
    </row>
    <row r="129" spans="1:16" ht="16.8" x14ac:dyDescent="0.4">
      <c r="A129" s="2">
        <f>IF(P129="0",0,MAX(Data!$A$3:A128)+1)</f>
        <v>127</v>
      </c>
      <c r="B129" s="4" t="s">
        <v>14</v>
      </c>
      <c r="C129" s="5" t="s">
        <v>331</v>
      </c>
      <c r="D129" s="54" t="s">
        <v>799</v>
      </c>
      <c r="E129" s="4" t="s">
        <v>332</v>
      </c>
      <c r="F129" s="4" t="s">
        <v>22</v>
      </c>
      <c r="G129" s="4" t="s">
        <v>520</v>
      </c>
      <c r="H129" s="4" t="s">
        <v>568</v>
      </c>
      <c r="I129" s="6" t="s">
        <v>624</v>
      </c>
      <c r="J129" s="4" t="s">
        <v>18</v>
      </c>
      <c r="K129" s="4">
        <f>IF(Resources!$D$8="Any",1,IF(Resources!$D$8="",1,IF(ISERROR(SEARCH(Resources!$D$8,$G129)),"0",1)))</f>
        <v>1</v>
      </c>
      <c r="L129" s="4">
        <f>IF(Resources!$D$9="Any",1,IF(Resources!$D$9="",1,IF($J129=Resources!$D$9,1,"0")))</f>
        <v>1</v>
      </c>
      <c r="M129" s="4">
        <f>IF(Resources!$G$8="Any",1,IF(Resources!$G$8="",1,IF(ISERROR(SEARCH(Resources!$G$8,$H129)),"0",1)))</f>
        <v>1</v>
      </c>
      <c r="N129" s="4">
        <f>IF(Resources!$G$9="Any",1,IF(Resources!$G$9="",1,IF(ISERROR(SEARCH(Resources!$G$9,$H129)),"0",1)))</f>
        <v>1</v>
      </c>
      <c r="O129" s="6">
        <f>IF(Resources!$G$9="Any",1,IF(Resources!$J$8="",1,IF(ISERROR(SEARCH(Resources!$G$9,INDEX(Validation!$I$2:$I$71,MATCH(Resources!$J$8,Validation!$J$2:$J$71,0)))),1,IF(ISERROR(SEARCH(Resources!$J$8,$I129)),"0",1))))</f>
        <v>1</v>
      </c>
      <c r="P129" s="6">
        <f t="shared" si="1"/>
        <v>1</v>
      </c>
    </row>
    <row r="130" spans="1:16" ht="16.8" x14ac:dyDescent="0.4">
      <c r="A130" s="2">
        <f>IF(P130="0",0,MAX(Data!$A$3:A129)+1)</f>
        <v>128</v>
      </c>
      <c r="B130" s="4" t="s">
        <v>199</v>
      </c>
      <c r="C130" s="5" t="s">
        <v>333</v>
      </c>
      <c r="D130" s="54" t="s">
        <v>800</v>
      </c>
      <c r="E130" s="4" t="s">
        <v>334</v>
      </c>
      <c r="F130" s="4" t="s">
        <v>539</v>
      </c>
      <c r="G130" s="4" t="s">
        <v>523</v>
      </c>
      <c r="H130" s="4" t="s">
        <v>36</v>
      </c>
      <c r="I130" s="6" t="s">
        <v>528</v>
      </c>
      <c r="J130" s="4" t="s">
        <v>18</v>
      </c>
      <c r="K130" s="4">
        <f>IF(Resources!$D$8="Any",1,IF(Resources!$D$8="",1,IF(ISERROR(SEARCH(Resources!$D$8,$G130)),"0",1)))</f>
        <v>1</v>
      </c>
      <c r="L130" s="4">
        <f>IF(Resources!$D$9="Any",1,IF(Resources!$D$9="",1,IF($J130=Resources!$D$9,1,"0")))</f>
        <v>1</v>
      </c>
      <c r="M130" s="4">
        <f>IF(Resources!$G$8="Any",1,IF(Resources!$G$8="",1,IF(ISERROR(SEARCH(Resources!$G$8,$H130)),"0",1)))</f>
        <v>1</v>
      </c>
      <c r="N130" s="4">
        <f>IF(Resources!$G$9="Any",1,IF(Resources!$G$9="",1,IF(ISERROR(SEARCH(Resources!$G$9,$H130)),"0",1)))</f>
        <v>1</v>
      </c>
      <c r="O130" s="6">
        <f>IF(Resources!$G$9="Any",1,IF(Resources!$J$8="",1,IF(ISERROR(SEARCH(Resources!$G$9,INDEX(Validation!$I$2:$I$71,MATCH(Resources!$J$8,Validation!$J$2:$J$71,0)))),1,IF(ISERROR(SEARCH(Resources!$J$8,$I130)),"0",1))))</f>
        <v>1</v>
      </c>
      <c r="P130" s="6">
        <f t="shared" si="1"/>
        <v>1</v>
      </c>
    </row>
    <row r="131" spans="1:16" ht="16.8" x14ac:dyDescent="0.4">
      <c r="A131" s="2">
        <f>IF(P131="0",0,MAX(Data!$A$3:A130)+1)</f>
        <v>129</v>
      </c>
      <c r="B131" s="4" t="s">
        <v>53</v>
      </c>
      <c r="C131" s="5" t="s">
        <v>335</v>
      </c>
      <c r="D131" s="54" t="s">
        <v>801</v>
      </c>
      <c r="E131" s="4" t="s">
        <v>336</v>
      </c>
      <c r="F131" s="4" t="s">
        <v>519</v>
      </c>
      <c r="G131" s="4" t="s">
        <v>520</v>
      </c>
      <c r="H131" s="4" t="s">
        <v>17</v>
      </c>
      <c r="I131" s="6" t="s">
        <v>445</v>
      </c>
      <c r="J131" s="4" t="s">
        <v>18</v>
      </c>
      <c r="K131" s="4">
        <f>IF(Resources!$D$8="Any",1,IF(Resources!$D$8="",1,IF(ISERROR(SEARCH(Resources!$D$8,$G131)),"0",1)))</f>
        <v>1</v>
      </c>
      <c r="L131" s="4">
        <f>IF(Resources!$D$9="Any",1,IF(Resources!$D$9="",1,IF($J131=Resources!$D$9,1,"0")))</f>
        <v>1</v>
      </c>
      <c r="M131" s="4">
        <f>IF(Resources!$G$8="Any",1,IF(Resources!$G$8="",1,IF(ISERROR(SEARCH(Resources!$G$8,$H131)),"0",1)))</f>
        <v>1</v>
      </c>
      <c r="N131" s="4">
        <f>IF(Resources!$G$9="Any",1,IF(Resources!$G$9="",1,IF(ISERROR(SEARCH(Resources!$G$9,$H131)),"0",1)))</f>
        <v>1</v>
      </c>
      <c r="O131" s="6">
        <f>IF(Resources!$G$9="Any",1,IF(Resources!$J$8="",1,IF(ISERROR(SEARCH(Resources!$G$9,INDEX(Validation!$I$2:$I$71,MATCH(Resources!$J$8,Validation!$J$2:$J$71,0)))),1,IF(ISERROR(SEARCH(Resources!$J$8,$I131)),"0",1))))</f>
        <v>1</v>
      </c>
      <c r="P131" s="6">
        <f t="shared" si="1"/>
        <v>1</v>
      </c>
    </row>
    <row r="132" spans="1:16" ht="16.8" x14ac:dyDescent="0.4">
      <c r="A132" s="2">
        <f>IF(P132="0",0,MAX(Data!$A$3:A131)+1)</f>
        <v>130</v>
      </c>
      <c r="B132" s="4" t="s">
        <v>53</v>
      </c>
      <c r="C132" s="5" t="s">
        <v>337</v>
      </c>
      <c r="D132" s="54" t="s">
        <v>802</v>
      </c>
      <c r="E132" s="4" t="s">
        <v>338</v>
      </c>
      <c r="F132" s="4" t="s">
        <v>519</v>
      </c>
      <c r="G132" s="4" t="s">
        <v>520</v>
      </c>
      <c r="H132" s="4" t="s">
        <v>49</v>
      </c>
      <c r="I132" s="6" t="s">
        <v>570</v>
      </c>
      <c r="J132" s="4" t="s">
        <v>18</v>
      </c>
      <c r="K132" s="4">
        <f>IF(Resources!$D$8="Any",1,IF(Resources!$D$8="",1,IF(ISERROR(SEARCH(Resources!$D$8,$G132)),"0",1)))</f>
        <v>1</v>
      </c>
      <c r="L132" s="4">
        <f>IF(Resources!$D$9="Any",1,IF(Resources!$D$9="",1,IF($J132=Resources!$D$9,1,"0")))</f>
        <v>1</v>
      </c>
      <c r="M132" s="4">
        <f>IF(Resources!$G$8="Any",1,IF(Resources!$G$8="",1,IF(ISERROR(SEARCH(Resources!$G$8,$H132)),"0",1)))</f>
        <v>1</v>
      </c>
      <c r="N132" s="4">
        <f>IF(Resources!$G$9="Any",1,IF(Resources!$G$9="",1,IF(ISERROR(SEARCH(Resources!$G$9,$H132)),"0",1)))</f>
        <v>1</v>
      </c>
      <c r="O132" s="6">
        <f>IF(Resources!$G$9="Any",1,IF(Resources!$J$8="",1,IF(ISERROR(SEARCH(Resources!$G$9,INDEX(Validation!$I$2:$I$71,MATCH(Resources!$J$8,Validation!$J$2:$J$71,0)))),1,IF(ISERROR(SEARCH(Resources!$J$8,$I132)),"0",1))))</f>
        <v>1</v>
      </c>
      <c r="P132" s="6">
        <f t="shared" ref="P132:P172" si="2">IF(AND(K132=1,L132=1,M132=1,N132=1,O132=1),1,"0")</f>
        <v>1</v>
      </c>
    </row>
    <row r="133" spans="1:16" ht="16.8" x14ac:dyDescent="0.4">
      <c r="A133" s="2">
        <f>IF(P133="0",0,MAX(Data!$A$3:A132)+1)</f>
        <v>131</v>
      </c>
      <c r="B133" s="4" t="s">
        <v>339</v>
      </c>
      <c r="C133" s="5" t="s">
        <v>340</v>
      </c>
      <c r="D133" s="54" t="s">
        <v>803</v>
      </c>
      <c r="E133" s="4" t="s">
        <v>341</v>
      </c>
      <c r="F133" s="4" t="s">
        <v>606</v>
      </c>
      <c r="G133" s="4" t="s">
        <v>523</v>
      </c>
      <c r="H133" s="4" t="s">
        <v>33</v>
      </c>
      <c r="I133" s="6" t="s">
        <v>625</v>
      </c>
      <c r="J133" s="4" t="s">
        <v>18</v>
      </c>
      <c r="K133" s="4">
        <f>IF(Resources!$D$8="Any",1,IF(Resources!$D$8="",1,IF(ISERROR(SEARCH(Resources!$D$8,$G133)),"0",1)))</f>
        <v>1</v>
      </c>
      <c r="L133" s="4">
        <f>IF(Resources!$D$9="Any",1,IF(Resources!$D$9="",1,IF($J133=Resources!$D$9,1,"0")))</f>
        <v>1</v>
      </c>
      <c r="M133" s="4">
        <f>IF(Resources!$G$8="Any",1,IF(Resources!$G$8="",1,IF(ISERROR(SEARCH(Resources!$G$8,$H133)),"0",1)))</f>
        <v>1</v>
      </c>
      <c r="N133" s="4">
        <f>IF(Resources!$G$9="Any",1,IF(Resources!$G$9="",1,IF(ISERROR(SEARCH(Resources!$G$9,$H133)),"0",1)))</f>
        <v>1</v>
      </c>
      <c r="O133" s="6">
        <f>IF(Resources!$G$9="Any",1,IF(Resources!$J$8="",1,IF(ISERROR(SEARCH(Resources!$G$9,INDEX(Validation!$I$2:$I$71,MATCH(Resources!$J$8,Validation!$J$2:$J$71,0)))),1,IF(ISERROR(SEARCH(Resources!$J$8,$I133)),"0",1))))</f>
        <v>1</v>
      </c>
      <c r="P133" s="6">
        <f t="shared" si="2"/>
        <v>1</v>
      </c>
    </row>
    <row r="134" spans="1:16" ht="16.8" x14ac:dyDescent="0.4">
      <c r="A134" s="2">
        <f>IF(P134="0",0,MAX(Data!$A$3:A133)+1)</f>
        <v>132</v>
      </c>
      <c r="B134" s="4" t="s">
        <v>342</v>
      </c>
      <c r="C134" s="5" t="s">
        <v>343</v>
      </c>
      <c r="D134" s="54" t="s">
        <v>804</v>
      </c>
      <c r="E134" s="4" t="s">
        <v>344</v>
      </c>
      <c r="F134" s="4" t="s">
        <v>99</v>
      </c>
      <c r="G134" s="4" t="s">
        <v>523</v>
      </c>
      <c r="H134" s="4" t="s">
        <v>626</v>
      </c>
      <c r="I134" s="6" t="s">
        <v>627</v>
      </c>
      <c r="J134" s="4" t="s">
        <v>18</v>
      </c>
      <c r="K134" s="4">
        <f>IF(Resources!$D$8="Any",1,IF(Resources!$D$8="",1,IF(ISERROR(SEARCH(Resources!$D$8,$G134)),"0",1)))</f>
        <v>1</v>
      </c>
      <c r="L134" s="4">
        <f>IF(Resources!$D$9="Any",1,IF(Resources!$D$9="",1,IF($J134=Resources!$D$9,1,"0")))</f>
        <v>1</v>
      </c>
      <c r="M134" s="4">
        <f>IF(Resources!$G$8="Any",1,IF(Resources!$G$8="",1,IF(ISERROR(SEARCH(Resources!$G$8,$H134)),"0",1)))</f>
        <v>1</v>
      </c>
      <c r="N134" s="4">
        <f>IF(Resources!$G$9="Any",1,IF(Resources!$G$9="",1,IF(ISERROR(SEARCH(Resources!$G$9,$H134)),"0",1)))</f>
        <v>1</v>
      </c>
      <c r="O134" s="6">
        <f>IF(Resources!$G$9="Any",1,IF(Resources!$J$8="",1,IF(ISERROR(SEARCH(Resources!$G$9,INDEX(Validation!$I$2:$I$71,MATCH(Resources!$J$8,Validation!$J$2:$J$71,0)))),1,IF(ISERROR(SEARCH(Resources!$J$8,$I134)),"0",1))))</f>
        <v>1</v>
      </c>
      <c r="P134" s="6">
        <f t="shared" si="2"/>
        <v>1</v>
      </c>
    </row>
    <row r="135" spans="1:16" ht="16.8" x14ac:dyDescent="0.4">
      <c r="A135" s="2">
        <f>IF(P135="0",0,MAX(Data!$A$3:A134)+1)</f>
        <v>133</v>
      </c>
      <c r="B135" s="4" t="s">
        <v>345</v>
      </c>
      <c r="C135" s="5" t="s">
        <v>346</v>
      </c>
      <c r="D135" s="54" t="s">
        <v>805</v>
      </c>
      <c r="E135" s="4" t="s">
        <v>347</v>
      </c>
      <c r="F135" s="4" t="s">
        <v>99</v>
      </c>
      <c r="G135" s="4" t="s">
        <v>520</v>
      </c>
      <c r="H135" s="4" t="s">
        <v>33</v>
      </c>
      <c r="I135" s="6" t="s">
        <v>628</v>
      </c>
      <c r="J135" s="4" t="s">
        <v>348</v>
      </c>
      <c r="K135" s="4">
        <f>IF(Resources!$D$8="Any",1,IF(Resources!$D$8="",1,IF(ISERROR(SEARCH(Resources!$D$8,$G135)),"0",1)))</f>
        <v>1</v>
      </c>
      <c r="L135" s="4">
        <f>IF(Resources!$D$9="Any",1,IF(Resources!$D$9="",1,IF($J135=Resources!$D$9,1,"0")))</f>
        <v>1</v>
      </c>
      <c r="M135" s="4">
        <f>IF(Resources!$G$8="Any",1,IF(Resources!$G$8="",1,IF(ISERROR(SEARCH(Resources!$G$8,$H135)),"0",1)))</f>
        <v>1</v>
      </c>
      <c r="N135" s="4">
        <f>IF(Resources!$G$9="Any",1,IF(Resources!$G$9="",1,IF(ISERROR(SEARCH(Resources!$G$9,$H135)),"0",1)))</f>
        <v>1</v>
      </c>
      <c r="O135" s="6">
        <f>IF(Resources!$G$9="Any",1,IF(Resources!$J$8="",1,IF(ISERROR(SEARCH(Resources!$G$9,INDEX(Validation!$I$2:$I$71,MATCH(Resources!$J$8,Validation!$J$2:$J$71,0)))),1,IF(ISERROR(SEARCH(Resources!$J$8,$I135)),"0",1))))</f>
        <v>1</v>
      </c>
      <c r="P135" s="6">
        <f t="shared" si="2"/>
        <v>1</v>
      </c>
    </row>
    <row r="136" spans="1:16" ht="16.8" x14ac:dyDescent="0.4">
      <c r="A136" s="2">
        <f>IF(P136="0",0,MAX(Data!$A$3:A135)+1)</f>
        <v>134</v>
      </c>
      <c r="B136" s="4" t="s">
        <v>345</v>
      </c>
      <c r="C136" s="5" t="s">
        <v>349</v>
      </c>
      <c r="D136" s="54" t="s">
        <v>806</v>
      </c>
      <c r="E136" s="4" t="s">
        <v>350</v>
      </c>
      <c r="F136" s="4" t="s">
        <v>99</v>
      </c>
      <c r="G136" s="4" t="s">
        <v>520</v>
      </c>
      <c r="H136" s="4" t="s">
        <v>560</v>
      </c>
      <c r="I136" s="6" t="s">
        <v>629</v>
      </c>
      <c r="J136" s="4" t="s">
        <v>348</v>
      </c>
      <c r="K136" s="4">
        <f>IF(Resources!$D$8="Any",1,IF(Resources!$D$8="",1,IF(ISERROR(SEARCH(Resources!$D$8,$G136)),"0",1)))</f>
        <v>1</v>
      </c>
      <c r="L136" s="4">
        <f>IF(Resources!$D$9="Any",1,IF(Resources!$D$9="",1,IF($J136=Resources!$D$9,1,"0")))</f>
        <v>1</v>
      </c>
      <c r="M136" s="4">
        <f>IF(Resources!$G$8="Any",1,IF(Resources!$G$8="",1,IF(ISERROR(SEARCH(Resources!$G$8,$H136)),"0",1)))</f>
        <v>1</v>
      </c>
      <c r="N136" s="4">
        <f>IF(Resources!$G$9="Any",1,IF(Resources!$G$9="",1,IF(ISERROR(SEARCH(Resources!$G$9,$H136)),"0",1)))</f>
        <v>1</v>
      </c>
      <c r="O136" s="6">
        <f>IF(Resources!$G$9="Any",1,IF(Resources!$J$8="",1,IF(ISERROR(SEARCH(Resources!$G$9,INDEX(Validation!$I$2:$I$71,MATCH(Resources!$J$8,Validation!$J$2:$J$71,0)))),1,IF(ISERROR(SEARCH(Resources!$J$8,$I136)),"0",1))))</f>
        <v>1</v>
      </c>
      <c r="P136" s="6">
        <f t="shared" si="2"/>
        <v>1</v>
      </c>
    </row>
    <row r="137" spans="1:16" ht="16.8" x14ac:dyDescent="0.4">
      <c r="A137" s="2">
        <f>IF(P137="0",0,MAX(Data!$A$3:A136)+1)</f>
        <v>135</v>
      </c>
      <c r="B137" s="4" t="s">
        <v>345</v>
      </c>
      <c r="C137" s="5" t="s">
        <v>351</v>
      </c>
      <c r="D137" s="54" t="s">
        <v>807</v>
      </c>
      <c r="E137" s="4" t="s">
        <v>352</v>
      </c>
      <c r="F137" s="4" t="s">
        <v>99</v>
      </c>
      <c r="G137" s="4" t="s">
        <v>520</v>
      </c>
      <c r="H137" s="4" t="s">
        <v>560</v>
      </c>
      <c r="I137" s="6" t="s">
        <v>629</v>
      </c>
      <c r="J137" s="4" t="s">
        <v>348</v>
      </c>
      <c r="K137" s="4">
        <f>IF(Resources!$D$8="Any",1,IF(Resources!$D$8="",1,IF(ISERROR(SEARCH(Resources!$D$8,$G137)),"0",1)))</f>
        <v>1</v>
      </c>
      <c r="L137" s="4">
        <f>IF(Resources!$D$9="Any",1,IF(Resources!$D$9="",1,IF($J137=Resources!$D$9,1,"0")))</f>
        <v>1</v>
      </c>
      <c r="M137" s="4">
        <f>IF(Resources!$G$8="Any",1,IF(Resources!$G$8="",1,IF(ISERROR(SEARCH(Resources!$G$8,$H137)),"0",1)))</f>
        <v>1</v>
      </c>
      <c r="N137" s="4">
        <f>IF(Resources!$G$9="Any",1,IF(Resources!$G$9="",1,IF(ISERROR(SEARCH(Resources!$G$9,$H137)),"0",1)))</f>
        <v>1</v>
      </c>
      <c r="O137" s="6">
        <f>IF(Resources!$G$9="Any",1,IF(Resources!$J$8="",1,IF(ISERROR(SEARCH(Resources!$G$9,INDEX(Validation!$I$2:$I$71,MATCH(Resources!$J$8,Validation!$J$2:$J$71,0)))),1,IF(ISERROR(SEARCH(Resources!$J$8,$I137)),"0",1))))</f>
        <v>1</v>
      </c>
      <c r="P137" s="6">
        <f t="shared" si="2"/>
        <v>1</v>
      </c>
    </row>
    <row r="138" spans="1:16" ht="16.8" x14ac:dyDescent="0.4">
      <c r="A138" s="2">
        <f>IF(P138="0",0,MAX(Data!$A$3:A137)+1)</f>
        <v>136</v>
      </c>
      <c r="B138" s="4" t="s">
        <v>345</v>
      </c>
      <c r="C138" s="5" t="s">
        <v>353</v>
      </c>
      <c r="D138" s="54" t="s">
        <v>808</v>
      </c>
      <c r="E138" s="4" t="s">
        <v>354</v>
      </c>
      <c r="F138" s="4" t="s">
        <v>99</v>
      </c>
      <c r="G138" s="4" t="s">
        <v>520</v>
      </c>
      <c r="H138" s="4" t="s">
        <v>560</v>
      </c>
      <c r="I138" s="6" t="s">
        <v>629</v>
      </c>
      <c r="J138" s="4" t="s">
        <v>348</v>
      </c>
      <c r="K138" s="4">
        <f>IF(Resources!$D$8="Any",1,IF(Resources!$D$8="",1,IF(ISERROR(SEARCH(Resources!$D$8,$G138)),"0",1)))</f>
        <v>1</v>
      </c>
      <c r="L138" s="4">
        <f>IF(Resources!$D$9="Any",1,IF(Resources!$D$9="",1,IF($J138=Resources!$D$9,1,"0")))</f>
        <v>1</v>
      </c>
      <c r="M138" s="4">
        <f>IF(Resources!$G$8="Any",1,IF(Resources!$G$8="",1,IF(ISERROR(SEARCH(Resources!$G$8,$H138)),"0",1)))</f>
        <v>1</v>
      </c>
      <c r="N138" s="4">
        <f>IF(Resources!$G$9="Any",1,IF(Resources!$G$9="",1,IF(ISERROR(SEARCH(Resources!$G$9,$H138)),"0",1)))</f>
        <v>1</v>
      </c>
      <c r="O138" s="6">
        <f>IF(Resources!$G$9="Any",1,IF(Resources!$J$8="",1,IF(ISERROR(SEARCH(Resources!$G$9,INDEX(Validation!$I$2:$I$71,MATCH(Resources!$J$8,Validation!$J$2:$J$71,0)))),1,IF(ISERROR(SEARCH(Resources!$J$8,$I138)),"0",1))))</f>
        <v>1</v>
      </c>
      <c r="P138" s="6">
        <f t="shared" si="2"/>
        <v>1</v>
      </c>
    </row>
    <row r="139" spans="1:16" ht="16.8" x14ac:dyDescent="0.4">
      <c r="A139" s="2">
        <f>IF(P139="0",0,MAX(Data!$A$3:A138)+1)</f>
        <v>137</v>
      </c>
      <c r="B139" s="4" t="s">
        <v>345</v>
      </c>
      <c r="C139" s="5" t="s">
        <v>355</v>
      </c>
      <c r="D139" s="54" t="s">
        <v>809</v>
      </c>
      <c r="E139" s="4" t="s">
        <v>356</v>
      </c>
      <c r="F139" s="4" t="s">
        <v>99</v>
      </c>
      <c r="G139" s="4" t="s">
        <v>520</v>
      </c>
      <c r="H139" s="4" t="s">
        <v>617</v>
      </c>
      <c r="I139" s="6" t="s">
        <v>630</v>
      </c>
      <c r="J139" s="4" t="s">
        <v>348</v>
      </c>
      <c r="K139" s="4">
        <f>IF(Resources!$D$8="Any",1,IF(Resources!$D$8="",1,IF(ISERROR(SEARCH(Resources!$D$8,$G139)),"0",1)))</f>
        <v>1</v>
      </c>
      <c r="L139" s="4">
        <f>IF(Resources!$D$9="Any",1,IF(Resources!$D$9="",1,IF($J139=Resources!$D$9,1,"0")))</f>
        <v>1</v>
      </c>
      <c r="M139" s="4">
        <f>IF(Resources!$G$8="Any",1,IF(Resources!$G$8="",1,IF(ISERROR(SEARCH(Resources!$G$8,$H139)),"0",1)))</f>
        <v>1</v>
      </c>
      <c r="N139" s="4">
        <f>IF(Resources!$G$9="Any",1,IF(Resources!$G$9="",1,IF(ISERROR(SEARCH(Resources!$G$9,$H139)),"0",1)))</f>
        <v>1</v>
      </c>
      <c r="O139" s="6">
        <f>IF(Resources!$G$9="Any",1,IF(Resources!$J$8="",1,IF(ISERROR(SEARCH(Resources!$G$9,INDEX(Validation!$I$2:$I$71,MATCH(Resources!$J$8,Validation!$J$2:$J$71,0)))),1,IF(ISERROR(SEARCH(Resources!$J$8,$I139)),"0",1))))</f>
        <v>1</v>
      </c>
      <c r="P139" s="6">
        <f t="shared" si="2"/>
        <v>1</v>
      </c>
    </row>
    <row r="140" spans="1:16" ht="16.8" x14ac:dyDescent="0.4">
      <c r="A140" s="2">
        <f>IF(P140="0",0,MAX(Data!$A$3:A139)+1)</f>
        <v>138</v>
      </c>
      <c r="B140" s="4" t="s">
        <v>345</v>
      </c>
      <c r="C140" s="5" t="s">
        <v>357</v>
      </c>
      <c r="D140" s="54" t="s">
        <v>810</v>
      </c>
      <c r="E140" s="4" t="s">
        <v>358</v>
      </c>
      <c r="F140" s="4" t="s">
        <v>99</v>
      </c>
      <c r="G140" s="4" t="s">
        <v>520</v>
      </c>
      <c r="H140" s="4" t="s">
        <v>49</v>
      </c>
      <c r="I140" s="6" t="s">
        <v>631</v>
      </c>
      <c r="J140" s="4" t="s">
        <v>348</v>
      </c>
      <c r="K140" s="4">
        <f>IF(Resources!$D$8="Any",1,IF(Resources!$D$8="",1,IF(ISERROR(SEARCH(Resources!$D$8,$G140)),"0",1)))</f>
        <v>1</v>
      </c>
      <c r="L140" s="4">
        <f>IF(Resources!$D$9="Any",1,IF(Resources!$D$9="",1,IF($J140=Resources!$D$9,1,"0")))</f>
        <v>1</v>
      </c>
      <c r="M140" s="4">
        <f>IF(Resources!$G$8="Any",1,IF(Resources!$G$8="",1,IF(ISERROR(SEARCH(Resources!$G$8,$H140)),"0",1)))</f>
        <v>1</v>
      </c>
      <c r="N140" s="4">
        <f>IF(Resources!$G$9="Any",1,IF(Resources!$G$9="",1,IF(ISERROR(SEARCH(Resources!$G$9,$H140)),"0",1)))</f>
        <v>1</v>
      </c>
      <c r="O140" s="6">
        <f>IF(Resources!$G$9="Any",1,IF(Resources!$J$8="",1,IF(ISERROR(SEARCH(Resources!$G$9,INDEX(Validation!$I$2:$I$71,MATCH(Resources!$J$8,Validation!$J$2:$J$71,0)))),1,IF(ISERROR(SEARCH(Resources!$J$8,$I140)),"0",1))))</f>
        <v>1</v>
      </c>
      <c r="P140" s="6">
        <f t="shared" si="2"/>
        <v>1</v>
      </c>
    </row>
    <row r="141" spans="1:16" ht="16.8" x14ac:dyDescent="0.4">
      <c r="A141" s="2">
        <f>IF(P141="0",0,MAX(Data!$A$3:A140)+1)</f>
        <v>139</v>
      </c>
      <c r="B141" s="4" t="s">
        <v>345</v>
      </c>
      <c r="C141" s="5" t="s">
        <v>359</v>
      </c>
      <c r="D141" s="54" t="s">
        <v>811</v>
      </c>
      <c r="E141" s="4" t="s">
        <v>360</v>
      </c>
      <c r="F141" s="4" t="s">
        <v>99</v>
      </c>
      <c r="G141" s="4" t="s">
        <v>520</v>
      </c>
      <c r="H141" s="4" t="s">
        <v>49</v>
      </c>
      <c r="I141" s="6" t="s">
        <v>631</v>
      </c>
      <c r="J141" s="4" t="s">
        <v>348</v>
      </c>
      <c r="K141" s="4">
        <f>IF(Resources!$D$8="Any",1,IF(Resources!$D$8="",1,IF(ISERROR(SEARCH(Resources!$D$8,$G141)),"0",1)))</f>
        <v>1</v>
      </c>
      <c r="L141" s="4">
        <f>IF(Resources!$D$9="Any",1,IF(Resources!$D$9="",1,IF($J141=Resources!$D$9,1,"0")))</f>
        <v>1</v>
      </c>
      <c r="M141" s="4">
        <f>IF(Resources!$G$8="Any",1,IF(Resources!$G$8="",1,IF(ISERROR(SEARCH(Resources!$G$8,$H141)),"0",1)))</f>
        <v>1</v>
      </c>
      <c r="N141" s="4">
        <f>IF(Resources!$G$9="Any",1,IF(Resources!$G$9="",1,IF(ISERROR(SEARCH(Resources!$G$9,$H141)),"0",1)))</f>
        <v>1</v>
      </c>
      <c r="O141" s="6">
        <f>IF(Resources!$G$9="Any",1,IF(Resources!$J$8="",1,IF(ISERROR(SEARCH(Resources!$G$9,INDEX(Validation!$I$2:$I$71,MATCH(Resources!$J$8,Validation!$J$2:$J$71,0)))),1,IF(ISERROR(SEARCH(Resources!$J$8,$I141)),"0",1))))</f>
        <v>1</v>
      </c>
      <c r="P141" s="6">
        <f t="shared" si="2"/>
        <v>1</v>
      </c>
    </row>
    <row r="142" spans="1:16" ht="16.8" x14ac:dyDescent="0.4">
      <c r="A142" s="2">
        <f>IF(P142="0",0,MAX(Data!$A$3:A141)+1)</f>
        <v>140</v>
      </c>
      <c r="B142" s="4" t="s">
        <v>345</v>
      </c>
      <c r="C142" s="5" t="s">
        <v>361</v>
      </c>
      <c r="D142" s="54" t="s">
        <v>812</v>
      </c>
      <c r="E142" s="4" t="s">
        <v>362</v>
      </c>
      <c r="F142" s="4" t="s">
        <v>99</v>
      </c>
      <c r="G142" s="4" t="s">
        <v>520</v>
      </c>
      <c r="H142" s="4" t="s">
        <v>49</v>
      </c>
      <c r="I142" s="6" t="s">
        <v>632</v>
      </c>
      <c r="J142" s="4" t="s">
        <v>348</v>
      </c>
      <c r="K142" s="4">
        <f>IF(Resources!$D$8="Any",1,IF(Resources!$D$8="",1,IF(ISERROR(SEARCH(Resources!$D$8,$G142)),"0",1)))</f>
        <v>1</v>
      </c>
      <c r="L142" s="4">
        <f>IF(Resources!$D$9="Any",1,IF(Resources!$D$9="",1,IF($J142=Resources!$D$9,1,"0")))</f>
        <v>1</v>
      </c>
      <c r="M142" s="4">
        <f>IF(Resources!$G$8="Any",1,IF(Resources!$G$8="",1,IF(ISERROR(SEARCH(Resources!$G$8,$H142)),"0",1)))</f>
        <v>1</v>
      </c>
      <c r="N142" s="4">
        <f>IF(Resources!$G$9="Any",1,IF(Resources!$G$9="",1,IF(ISERROR(SEARCH(Resources!$G$9,$H142)),"0",1)))</f>
        <v>1</v>
      </c>
      <c r="O142" s="6">
        <f>IF(Resources!$G$9="Any",1,IF(Resources!$J$8="",1,IF(ISERROR(SEARCH(Resources!$G$9,INDEX(Validation!$I$2:$I$71,MATCH(Resources!$J$8,Validation!$J$2:$J$71,0)))),1,IF(ISERROR(SEARCH(Resources!$J$8,$I142)),"0",1))))</f>
        <v>1</v>
      </c>
      <c r="P142" s="6">
        <f t="shared" si="2"/>
        <v>1</v>
      </c>
    </row>
    <row r="143" spans="1:16" ht="16.8" x14ac:dyDescent="0.4">
      <c r="A143" s="2">
        <f>IF(P143="0",0,MAX(Data!$A$3:A142)+1)</f>
        <v>141</v>
      </c>
      <c r="B143" s="4" t="s">
        <v>345</v>
      </c>
      <c r="C143" s="5" t="s">
        <v>363</v>
      </c>
      <c r="D143" s="54" t="s">
        <v>813</v>
      </c>
      <c r="E143" s="4" t="s">
        <v>364</v>
      </c>
      <c r="F143" s="4" t="s">
        <v>99</v>
      </c>
      <c r="G143" s="4" t="s">
        <v>520</v>
      </c>
      <c r="H143" s="4" t="s">
        <v>17</v>
      </c>
      <c r="I143" s="6" t="s">
        <v>633</v>
      </c>
      <c r="J143" s="4" t="s">
        <v>348</v>
      </c>
      <c r="K143" s="4">
        <f>IF(Resources!$D$8="Any",1,IF(Resources!$D$8="",1,IF(ISERROR(SEARCH(Resources!$D$8,$G143)),"0",1)))</f>
        <v>1</v>
      </c>
      <c r="L143" s="4">
        <f>IF(Resources!$D$9="Any",1,IF(Resources!$D$9="",1,IF($J143=Resources!$D$9,1,"0")))</f>
        <v>1</v>
      </c>
      <c r="M143" s="4">
        <f>IF(Resources!$G$8="Any",1,IF(Resources!$G$8="",1,IF(ISERROR(SEARCH(Resources!$G$8,$H143)),"0",1)))</f>
        <v>1</v>
      </c>
      <c r="N143" s="4">
        <f>IF(Resources!$G$9="Any",1,IF(Resources!$G$9="",1,IF(ISERROR(SEARCH(Resources!$G$9,$H143)),"0",1)))</f>
        <v>1</v>
      </c>
      <c r="O143" s="6">
        <f>IF(Resources!$G$9="Any",1,IF(Resources!$J$8="",1,IF(ISERROR(SEARCH(Resources!$G$9,INDEX(Validation!$I$2:$I$71,MATCH(Resources!$J$8,Validation!$J$2:$J$71,0)))),1,IF(ISERROR(SEARCH(Resources!$J$8,$I143)),"0",1))))</f>
        <v>1</v>
      </c>
      <c r="P143" s="6">
        <f t="shared" si="2"/>
        <v>1</v>
      </c>
    </row>
    <row r="144" spans="1:16" ht="16.8" x14ac:dyDescent="0.4">
      <c r="A144" s="2">
        <f>IF(P144="0",0,MAX(Data!$A$3:A143)+1)</f>
        <v>142</v>
      </c>
      <c r="B144" s="4" t="s">
        <v>345</v>
      </c>
      <c r="C144" s="5" t="s">
        <v>365</v>
      </c>
      <c r="D144" s="54" t="s">
        <v>814</v>
      </c>
      <c r="E144" s="4" t="s">
        <v>366</v>
      </c>
      <c r="F144" s="4" t="s">
        <v>99</v>
      </c>
      <c r="G144" s="4" t="s">
        <v>520</v>
      </c>
      <c r="H144" s="4" t="s">
        <v>634</v>
      </c>
      <c r="I144" s="6" t="s">
        <v>635</v>
      </c>
      <c r="J144" s="4" t="s">
        <v>348</v>
      </c>
      <c r="K144" s="4">
        <f>IF(Resources!$D$8="Any",1,IF(Resources!$D$8="",1,IF(ISERROR(SEARCH(Resources!$D$8,$G144)),"0",1)))</f>
        <v>1</v>
      </c>
      <c r="L144" s="4">
        <f>IF(Resources!$D$9="Any",1,IF(Resources!$D$9="",1,IF($J144=Resources!$D$9,1,"0")))</f>
        <v>1</v>
      </c>
      <c r="M144" s="4">
        <f>IF(Resources!$G$8="Any",1,IF(Resources!$G$8="",1,IF(ISERROR(SEARCH(Resources!$G$8,$H144)),"0",1)))</f>
        <v>1</v>
      </c>
      <c r="N144" s="4">
        <f>IF(Resources!$G$9="Any",1,IF(Resources!$G$9="",1,IF(ISERROR(SEARCH(Resources!$G$9,$H144)),"0",1)))</f>
        <v>1</v>
      </c>
      <c r="O144" s="6">
        <f>IF(Resources!$G$9="Any",1,IF(Resources!$J$8="",1,IF(ISERROR(SEARCH(Resources!$G$9,INDEX(Validation!$I$2:$I$71,MATCH(Resources!$J$8,Validation!$J$2:$J$71,0)))),1,IF(ISERROR(SEARCH(Resources!$J$8,$I144)),"0",1))))</f>
        <v>1</v>
      </c>
      <c r="P144" s="6">
        <f t="shared" si="2"/>
        <v>1</v>
      </c>
    </row>
    <row r="145" spans="1:16" ht="16.8" x14ac:dyDescent="0.4">
      <c r="A145" s="2">
        <f>IF(P145="0",0,MAX(Data!$A$3:A144)+1)</f>
        <v>143</v>
      </c>
      <c r="B145" s="4" t="s">
        <v>345</v>
      </c>
      <c r="C145" s="5" t="s">
        <v>367</v>
      </c>
      <c r="D145" s="54" t="s">
        <v>815</v>
      </c>
      <c r="E145" s="4" t="s">
        <v>368</v>
      </c>
      <c r="F145" s="4" t="s">
        <v>99</v>
      </c>
      <c r="G145" s="4" t="s">
        <v>520</v>
      </c>
      <c r="H145" s="4" t="s">
        <v>636</v>
      </c>
      <c r="I145" s="6" t="s">
        <v>637</v>
      </c>
      <c r="J145" s="4" t="s">
        <v>348</v>
      </c>
      <c r="K145" s="4">
        <f>IF(Resources!$D$8="Any",1,IF(Resources!$D$8="",1,IF(ISERROR(SEARCH(Resources!$D$8,$G145)),"0",1)))</f>
        <v>1</v>
      </c>
      <c r="L145" s="4">
        <f>IF(Resources!$D$9="Any",1,IF(Resources!$D$9="",1,IF($J145=Resources!$D$9,1,"0")))</f>
        <v>1</v>
      </c>
      <c r="M145" s="4">
        <f>IF(Resources!$G$8="Any",1,IF(Resources!$G$8="",1,IF(ISERROR(SEARCH(Resources!$G$8,$H145)),"0",1)))</f>
        <v>1</v>
      </c>
      <c r="N145" s="4">
        <f>IF(Resources!$G$9="Any",1,IF(Resources!$G$9="",1,IF(ISERROR(SEARCH(Resources!$G$9,$H145)),"0",1)))</f>
        <v>1</v>
      </c>
      <c r="O145" s="6">
        <f>IF(Resources!$G$9="Any",1,IF(Resources!$J$8="",1,IF(ISERROR(SEARCH(Resources!$G$9,INDEX(Validation!$I$2:$I$71,MATCH(Resources!$J$8,Validation!$J$2:$J$71,0)))),1,IF(ISERROR(SEARCH(Resources!$J$8,$I145)),"0",1))))</f>
        <v>1</v>
      </c>
      <c r="P145" s="6">
        <f t="shared" si="2"/>
        <v>1</v>
      </c>
    </row>
    <row r="146" spans="1:16" ht="16.8" x14ac:dyDescent="0.4">
      <c r="A146" s="2">
        <f>IF(P146="0",0,MAX(Data!$A$3:A145)+1)</f>
        <v>144</v>
      </c>
      <c r="B146" s="4" t="s">
        <v>345</v>
      </c>
      <c r="C146" s="5" t="s">
        <v>369</v>
      </c>
      <c r="D146" s="54" t="s">
        <v>816</v>
      </c>
      <c r="E146" s="4" t="s">
        <v>370</v>
      </c>
      <c r="F146" s="4" t="s">
        <v>99</v>
      </c>
      <c r="G146" s="4" t="s">
        <v>520</v>
      </c>
      <c r="H146" s="4" t="s">
        <v>638</v>
      </c>
      <c r="I146" s="6" t="s">
        <v>639</v>
      </c>
      <c r="J146" s="4" t="s">
        <v>348</v>
      </c>
      <c r="K146" s="4">
        <f>IF(Resources!$D$8="Any",1,IF(Resources!$D$8="",1,IF(ISERROR(SEARCH(Resources!$D$8,$G146)),"0",1)))</f>
        <v>1</v>
      </c>
      <c r="L146" s="4">
        <f>IF(Resources!$D$9="Any",1,IF(Resources!$D$9="",1,IF($J146=Resources!$D$9,1,"0")))</f>
        <v>1</v>
      </c>
      <c r="M146" s="4">
        <f>IF(Resources!$G$8="Any",1,IF(Resources!$G$8="",1,IF(ISERROR(SEARCH(Resources!$G$8,$H146)),"0",1)))</f>
        <v>1</v>
      </c>
      <c r="N146" s="4">
        <f>IF(Resources!$G$9="Any",1,IF(Resources!$G$9="",1,IF(ISERROR(SEARCH(Resources!$G$9,$H146)),"0",1)))</f>
        <v>1</v>
      </c>
      <c r="O146" s="6">
        <f>IF(Resources!$G$9="Any",1,IF(Resources!$J$8="",1,IF(ISERROR(SEARCH(Resources!$G$9,INDEX(Validation!$I$2:$I$71,MATCH(Resources!$J$8,Validation!$J$2:$J$71,0)))),1,IF(ISERROR(SEARCH(Resources!$J$8,$I146)),"0",1))))</f>
        <v>1</v>
      </c>
      <c r="P146" s="6">
        <f t="shared" si="2"/>
        <v>1</v>
      </c>
    </row>
    <row r="147" spans="1:16" ht="16.8" x14ac:dyDescent="0.4">
      <c r="A147" s="2">
        <f>IF(P147="0",0,MAX(Data!$A$3:A146)+1)</f>
        <v>145</v>
      </c>
      <c r="B147" s="4" t="s">
        <v>345</v>
      </c>
      <c r="C147" s="5" t="s">
        <v>371</v>
      </c>
      <c r="D147" s="54" t="s">
        <v>817</v>
      </c>
      <c r="E147" s="4" t="s">
        <v>372</v>
      </c>
      <c r="F147" s="4" t="s">
        <v>99</v>
      </c>
      <c r="G147" s="4" t="s">
        <v>520</v>
      </c>
      <c r="H147" s="4" t="s">
        <v>640</v>
      </c>
      <c r="I147" s="6" t="s">
        <v>641</v>
      </c>
      <c r="J147" s="4" t="s">
        <v>348</v>
      </c>
      <c r="K147" s="4">
        <f>IF(Resources!$D$8="Any",1,IF(Resources!$D$8="",1,IF(ISERROR(SEARCH(Resources!$D$8,$G147)),"0",1)))</f>
        <v>1</v>
      </c>
      <c r="L147" s="4">
        <f>IF(Resources!$D$9="Any",1,IF(Resources!$D$9="",1,IF($J147=Resources!$D$9,1,"0")))</f>
        <v>1</v>
      </c>
      <c r="M147" s="4">
        <f>IF(Resources!$G$8="Any",1,IF(Resources!$G$8="",1,IF(ISERROR(SEARCH(Resources!$G$8,$H147)),"0",1)))</f>
        <v>1</v>
      </c>
      <c r="N147" s="4">
        <f>IF(Resources!$G$9="Any",1,IF(Resources!$G$9="",1,IF(ISERROR(SEARCH(Resources!$G$9,$H147)),"0",1)))</f>
        <v>1</v>
      </c>
      <c r="O147" s="6">
        <f>IF(Resources!$G$9="Any",1,IF(Resources!$J$8="",1,IF(ISERROR(SEARCH(Resources!$G$9,INDEX(Validation!$I$2:$I$71,MATCH(Resources!$J$8,Validation!$J$2:$J$71,0)))),1,IF(ISERROR(SEARCH(Resources!$J$8,$I147)),"0",1))))</f>
        <v>1</v>
      </c>
      <c r="P147" s="6">
        <f t="shared" si="2"/>
        <v>1</v>
      </c>
    </row>
    <row r="148" spans="1:16" ht="16.8" x14ac:dyDescent="0.4">
      <c r="A148" s="2">
        <f>IF(P148="0",0,MAX(Data!$A$3:A147)+1)</f>
        <v>146</v>
      </c>
      <c r="B148" s="4" t="s">
        <v>345</v>
      </c>
      <c r="C148" s="5" t="s">
        <v>373</v>
      </c>
      <c r="D148" s="54" t="s">
        <v>818</v>
      </c>
      <c r="E148" s="4" t="s">
        <v>374</v>
      </c>
      <c r="F148" s="4" t="s">
        <v>99</v>
      </c>
      <c r="G148" s="4" t="s">
        <v>520</v>
      </c>
      <c r="H148" s="4" t="s">
        <v>540</v>
      </c>
      <c r="I148" s="6" t="s">
        <v>642</v>
      </c>
      <c r="J148" s="4" t="s">
        <v>348</v>
      </c>
      <c r="K148" s="4">
        <f>IF(Resources!$D$8="Any",1,IF(Resources!$D$8="",1,IF(ISERROR(SEARCH(Resources!$D$8,$G148)),"0",1)))</f>
        <v>1</v>
      </c>
      <c r="L148" s="4">
        <f>IF(Resources!$D$9="Any",1,IF(Resources!$D$9="",1,IF($J148=Resources!$D$9,1,"0")))</f>
        <v>1</v>
      </c>
      <c r="M148" s="4">
        <f>IF(Resources!$G$8="Any",1,IF(Resources!$G$8="",1,IF(ISERROR(SEARCH(Resources!$G$8,$H148)),"0",1)))</f>
        <v>1</v>
      </c>
      <c r="N148" s="4">
        <f>IF(Resources!$G$9="Any",1,IF(Resources!$G$9="",1,IF(ISERROR(SEARCH(Resources!$G$9,$H148)),"0",1)))</f>
        <v>1</v>
      </c>
      <c r="O148" s="6">
        <f>IF(Resources!$G$9="Any",1,IF(Resources!$J$8="",1,IF(ISERROR(SEARCH(Resources!$G$9,INDEX(Validation!$I$2:$I$71,MATCH(Resources!$J$8,Validation!$J$2:$J$71,0)))),1,IF(ISERROR(SEARCH(Resources!$J$8,$I148)),"0",1))))</f>
        <v>1</v>
      </c>
      <c r="P148" s="6">
        <f t="shared" si="2"/>
        <v>1</v>
      </c>
    </row>
    <row r="149" spans="1:16" ht="16.8" x14ac:dyDescent="0.4">
      <c r="A149" s="2">
        <f>IF(P149="0",0,MAX(Data!$A$3:A148)+1)</f>
        <v>147</v>
      </c>
      <c r="B149" s="4" t="s">
        <v>345</v>
      </c>
      <c r="C149" s="5" t="s">
        <v>375</v>
      </c>
      <c r="D149" s="54" t="s">
        <v>819</v>
      </c>
      <c r="E149" s="4" t="s">
        <v>376</v>
      </c>
      <c r="F149" s="4" t="s">
        <v>99</v>
      </c>
      <c r="G149" s="4" t="s">
        <v>520</v>
      </c>
      <c r="H149" s="4" t="s">
        <v>33</v>
      </c>
      <c r="I149" s="6" t="s">
        <v>643</v>
      </c>
      <c r="J149" s="4" t="s">
        <v>348</v>
      </c>
      <c r="K149" s="4">
        <f>IF(Resources!$D$8="Any",1,IF(Resources!$D$8="",1,IF(ISERROR(SEARCH(Resources!$D$8,$G149)),"0",1)))</f>
        <v>1</v>
      </c>
      <c r="L149" s="4">
        <f>IF(Resources!$D$9="Any",1,IF(Resources!$D$9="",1,IF($J149=Resources!$D$9,1,"0")))</f>
        <v>1</v>
      </c>
      <c r="M149" s="4">
        <f>IF(Resources!$G$8="Any",1,IF(Resources!$G$8="",1,IF(ISERROR(SEARCH(Resources!$G$8,$H149)),"0",1)))</f>
        <v>1</v>
      </c>
      <c r="N149" s="4">
        <f>IF(Resources!$G$9="Any",1,IF(Resources!$G$9="",1,IF(ISERROR(SEARCH(Resources!$G$9,$H149)),"0",1)))</f>
        <v>1</v>
      </c>
      <c r="O149" s="6">
        <f>IF(Resources!$G$9="Any",1,IF(Resources!$J$8="",1,IF(ISERROR(SEARCH(Resources!$G$9,INDEX(Validation!$I$2:$I$71,MATCH(Resources!$J$8,Validation!$J$2:$J$71,0)))),1,IF(ISERROR(SEARCH(Resources!$J$8,$I149)),"0",1))))</f>
        <v>1</v>
      </c>
      <c r="P149" s="6">
        <f t="shared" si="2"/>
        <v>1</v>
      </c>
    </row>
    <row r="150" spans="1:16" ht="16.8" x14ac:dyDescent="0.4">
      <c r="A150" s="2">
        <f>IF(P150="0",0,MAX(Data!$A$3:A149)+1)</f>
        <v>148</v>
      </c>
      <c r="B150" s="4" t="s">
        <v>345</v>
      </c>
      <c r="C150" s="5" t="s">
        <v>377</v>
      </c>
      <c r="D150" s="54" t="s">
        <v>820</v>
      </c>
      <c r="E150" s="4" t="s">
        <v>378</v>
      </c>
      <c r="F150" s="4" t="s">
        <v>99</v>
      </c>
      <c r="G150" s="4" t="s">
        <v>520</v>
      </c>
      <c r="H150" s="4" t="s">
        <v>33</v>
      </c>
      <c r="I150" s="6" t="s">
        <v>643</v>
      </c>
      <c r="J150" s="4" t="s">
        <v>348</v>
      </c>
      <c r="K150" s="4">
        <f>IF(Resources!$D$8="Any",1,IF(Resources!$D$8="",1,IF(ISERROR(SEARCH(Resources!$D$8,$G150)),"0",1)))</f>
        <v>1</v>
      </c>
      <c r="L150" s="4">
        <f>IF(Resources!$D$9="Any",1,IF(Resources!$D$9="",1,IF($J150=Resources!$D$9,1,"0")))</f>
        <v>1</v>
      </c>
      <c r="M150" s="4">
        <f>IF(Resources!$G$8="Any",1,IF(Resources!$G$8="",1,IF(ISERROR(SEARCH(Resources!$G$8,$H150)),"0",1)))</f>
        <v>1</v>
      </c>
      <c r="N150" s="4">
        <f>IF(Resources!$G$9="Any",1,IF(Resources!$G$9="",1,IF(ISERROR(SEARCH(Resources!$G$9,$H150)),"0",1)))</f>
        <v>1</v>
      </c>
      <c r="O150" s="6">
        <f>IF(Resources!$G$9="Any",1,IF(Resources!$J$8="",1,IF(ISERROR(SEARCH(Resources!$G$9,INDEX(Validation!$I$2:$I$71,MATCH(Resources!$J$8,Validation!$J$2:$J$71,0)))),1,IF(ISERROR(SEARCH(Resources!$J$8,$I150)),"0",1))))</f>
        <v>1</v>
      </c>
      <c r="P150" s="6">
        <f t="shared" si="2"/>
        <v>1</v>
      </c>
    </row>
    <row r="151" spans="1:16" ht="16.8" x14ac:dyDescent="0.4">
      <c r="A151" s="2">
        <f>IF(P151="0",0,MAX(Data!$A$3:A150)+1)</f>
        <v>149</v>
      </c>
      <c r="B151" s="4" t="s">
        <v>345</v>
      </c>
      <c r="C151" s="5" t="s">
        <v>379</v>
      </c>
      <c r="D151" s="54" t="s">
        <v>821</v>
      </c>
      <c r="E151" s="4" t="s">
        <v>380</v>
      </c>
      <c r="F151" s="4" t="s">
        <v>99</v>
      </c>
      <c r="G151" s="4" t="s">
        <v>520</v>
      </c>
      <c r="H151" s="4" t="s">
        <v>644</v>
      </c>
      <c r="I151" s="6" t="s">
        <v>645</v>
      </c>
      <c r="J151" s="4" t="s">
        <v>348</v>
      </c>
      <c r="K151" s="4">
        <f>IF(Resources!$D$8="Any",1,IF(Resources!$D$8="",1,IF(ISERROR(SEARCH(Resources!$D$8,$G151)),"0",1)))</f>
        <v>1</v>
      </c>
      <c r="L151" s="4">
        <f>IF(Resources!$D$9="Any",1,IF(Resources!$D$9="",1,IF($J151=Resources!$D$9,1,"0")))</f>
        <v>1</v>
      </c>
      <c r="M151" s="4">
        <f>IF(Resources!$G$8="Any",1,IF(Resources!$G$8="",1,IF(ISERROR(SEARCH(Resources!$G$8,$H151)),"0",1)))</f>
        <v>1</v>
      </c>
      <c r="N151" s="4">
        <f>IF(Resources!$G$9="Any",1,IF(Resources!$G$9="",1,IF(ISERROR(SEARCH(Resources!$G$9,$H151)),"0",1)))</f>
        <v>1</v>
      </c>
      <c r="O151" s="6">
        <f>IF(Resources!$G$9="Any",1,IF(Resources!$J$8="",1,IF(ISERROR(SEARCH(Resources!$G$9,INDEX(Validation!$I$2:$I$71,MATCH(Resources!$J$8,Validation!$J$2:$J$71,0)))),1,IF(ISERROR(SEARCH(Resources!$J$8,$I151)),"0",1))))</f>
        <v>1</v>
      </c>
      <c r="P151" s="6">
        <f t="shared" si="2"/>
        <v>1</v>
      </c>
    </row>
    <row r="152" spans="1:16" ht="16.8" x14ac:dyDescent="0.4">
      <c r="A152" s="2">
        <f>IF(P152="0",0,MAX(Data!$A$3:A151)+1)</f>
        <v>150</v>
      </c>
      <c r="B152" s="4" t="s">
        <v>53</v>
      </c>
      <c r="C152" s="5" t="s">
        <v>381</v>
      </c>
      <c r="D152" s="54" t="s">
        <v>822</v>
      </c>
      <c r="E152" s="4" t="s">
        <v>382</v>
      </c>
      <c r="F152" s="4" t="s">
        <v>519</v>
      </c>
      <c r="G152" s="4" t="s">
        <v>520</v>
      </c>
      <c r="H152" s="4" t="s">
        <v>17</v>
      </c>
      <c r="I152" s="6" t="s">
        <v>457</v>
      </c>
      <c r="J152" s="4" t="s">
        <v>18</v>
      </c>
      <c r="K152" s="4">
        <f>IF(Resources!$D$8="Any",1,IF(Resources!$D$8="",1,IF(ISERROR(SEARCH(Resources!$D$8,$G152)),"0",1)))</f>
        <v>1</v>
      </c>
      <c r="L152" s="4">
        <f>IF(Resources!$D$9="Any",1,IF(Resources!$D$9="",1,IF($J152=Resources!$D$9,1,"0")))</f>
        <v>1</v>
      </c>
      <c r="M152" s="4">
        <f>IF(Resources!$G$8="Any",1,IF(Resources!$G$8="",1,IF(ISERROR(SEARCH(Resources!$G$8,$H152)),"0",1)))</f>
        <v>1</v>
      </c>
      <c r="N152" s="4">
        <f>IF(Resources!$G$9="Any",1,IF(Resources!$G$9="",1,IF(ISERROR(SEARCH(Resources!$G$9,$H152)),"0",1)))</f>
        <v>1</v>
      </c>
      <c r="O152" s="6">
        <f>IF(Resources!$G$9="Any",1,IF(Resources!$J$8="",1,IF(ISERROR(SEARCH(Resources!$G$9,INDEX(Validation!$I$2:$I$71,MATCH(Resources!$J$8,Validation!$J$2:$J$71,0)))),1,IF(ISERROR(SEARCH(Resources!$J$8,$I152)),"0",1))))</f>
        <v>1</v>
      </c>
      <c r="P152" s="6">
        <f t="shared" si="2"/>
        <v>1</v>
      </c>
    </row>
    <row r="153" spans="1:16" ht="16.8" x14ac:dyDescent="0.4">
      <c r="A153" s="2">
        <f>IF(P153="0",0,MAX(Data!$A$3:A152)+1)</f>
        <v>151</v>
      </c>
      <c r="B153" s="4" t="s">
        <v>383</v>
      </c>
      <c r="C153" s="5" t="s">
        <v>384</v>
      </c>
      <c r="D153" s="54" t="s">
        <v>823</v>
      </c>
      <c r="E153" s="4" t="s">
        <v>385</v>
      </c>
      <c r="F153" s="4" t="s">
        <v>32</v>
      </c>
      <c r="G153" s="4" t="s">
        <v>220</v>
      </c>
      <c r="H153" s="4" t="s">
        <v>17</v>
      </c>
      <c r="I153" s="6" t="s">
        <v>646</v>
      </c>
      <c r="J153" s="4" t="s">
        <v>18</v>
      </c>
      <c r="K153" s="4">
        <f>IF(Resources!$D$8="Any",1,IF(Resources!$D$8="",1,IF(ISERROR(SEARCH(Resources!$D$8,$G153)),"0",1)))</f>
        <v>1</v>
      </c>
      <c r="L153" s="4">
        <f>IF(Resources!$D$9="Any",1,IF(Resources!$D$9="",1,IF($J153=Resources!$D$9,1,"0")))</f>
        <v>1</v>
      </c>
      <c r="M153" s="4">
        <f>IF(Resources!$G$8="Any",1,IF(Resources!$G$8="",1,IF(ISERROR(SEARCH(Resources!$G$8,$H153)),"0",1)))</f>
        <v>1</v>
      </c>
      <c r="N153" s="4">
        <f>IF(Resources!$G$9="Any",1,IF(Resources!$G$9="",1,IF(ISERROR(SEARCH(Resources!$G$9,$H153)),"0",1)))</f>
        <v>1</v>
      </c>
      <c r="O153" s="6">
        <f>IF(Resources!$G$9="Any",1,IF(Resources!$J$8="",1,IF(ISERROR(SEARCH(Resources!$G$9,INDEX(Validation!$I$2:$I$71,MATCH(Resources!$J$8,Validation!$J$2:$J$71,0)))),1,IF(ISERROR(SEARCH(Resources!$J$8,$I153)),"0",1))))</f>
        <v>1</v>
      </c>
      <c r="P153" s="6">
        <f t="shared" si="2"/>
        <v>1</v>
      </c>
    </row>
    <row r="154" spans="1:16" ht="16.8" x14ac:dyDescent="0.4">
      <c r="A154" s="2">
        <f>IF(P154="0",0,MAX(Data!$A$3:A153)+1)</f>
        <v>152</v>
      </c>
      <c r="B154" s="4" t="s">
        <v>386</v>
      </c>
      <c r="C154" s="5" t="s">
        <v>387</v>
      </c>
      <c r="D154" s="54" t="s">
        <v>824</v>
      </c>
      <c r="E154" s="4" t="s">
        <v>388</v>
      </c>
      <c r="F154" s="4" t="s">
        <v>595</v>
      </c>
      <c r="G154" s="4" t="s">
        <v>389</v>
      </c>
      <c r="H154" s="4" t="s">
        <v>17</v>
      </c>
      <c r="I154" s="6" t="s">
        <v>647</v>
      </c>
      <c r="J154" s="4" t="s">
        <v>18</v>
      </c>
      <c r="K154" s="4">
        <f>IF(Resources!$D$8="Any",1,IF(Resources!$D$8="",1,IF(ISERROR(SEARCH(Resources!$D$8,$G154)),"0",1)))</f>
        <v>1</v>
      </c>
      <c r="L154" s="4">
        <f>IF(Resources!$D$9="Any",1,IF(Resources!$D$9="",1,IF($J154=Resources!$D$9,1,"0")))</f>
        <v>1</v>
      </c>
      <c r="M154" s="4">
        <f>IF(Resources!$G$8="Any",1,IF(Resources!$G$8="",1,IF(ISERROR(SEARCH(Resources!$G$8,$H154)),"0",1)))</f>
        <v>1</v>
      </c>
      <c r="N154" s="4">
        <f>IF(Resources!$G$9="Any",1,IF(Resources!$G$9="",1,IF(ISERROR(SEARCH(Resources!$G$9,$H154)),"0",1)))</f>
        <v>1</v>
      </c>
      <c r="O154" s="6">
        <f>IF(Resources!$G$9="Any",1,IF(Resources!$J$8="",1,IF(ISERROR(SEARCH(Resources!$G$9,INDEX(Validation!$I$2:$I$71,MATCH(Resources!$J$8,Validation!$J$2:$J$71,0)))),1,IF(ISERROR(SEARCH(Resources!$J$8,$I154)),"0",1))))</f>
        <v>1</v>
      </c>
      <c r="P154" s="6">
        <f t="shared" si="2"/>
        <v>1</v>
      </c>
    </row>
    <row r="155" spans="1:16" ht="16.8" x14ac:dyDescent="0.4">
      <c r="A155" s="2">
        <f>IF(P155="0",0,MAX(Data!$A$3:A154)+1)</f>
        <v>153</v>
      </c>
      <c r="B155" s="4" t="s">
        <v>53</v>
      </c>
      <c r="C155" s="5" t="s">
        <v>390</v>
      </c>
      <c r="D155" s="54" t="s">
        <v>825</v>
      </c>
      <c r="E155" s="4" t="s">
        <v>391</v>
      </c>
      <c r="F155" s="4" t="s">
        <v>519</v>
      </c>
      <c r="G155" s="4" t="s">
        <v>520</v>
      </c>
      <c r="H155" s="4" t="s">
        <v>17</v>
      </c>
      <c r="I155" s="6" t="s">
        <v>460</v>
      </c>
      <c r="J155" s="4" t="s">
        <v>18</v>
      </c>
      <c r="K155" s="4">
        <f>IF(Resources!$D$8="Any",1,IF(Resources!$D$8="",1,IF(ISERROR(SEARCH(Resources!$D$8,$G155)),"0",1)))</f>
        <v>1</v>
      </c>
      <c r="L155" s="4">
        <f>IF(Resources!$D$9="Any",1,IF(Resources!$D$9="",1,IF($J155=Resources!$D$9,1,"0")))</f>
        <v>1</v>
      </c>
      <c r="M155" s="4">
        <f>IF(Resources!$G$8="Any",1,IF(Resources!$G$8="",1,IF(ISERROR(SEARCH(Resources!$G$8,$H155)),"0",1)))</f>
        <v>1</v>
      </c>
      <c r="N155" s="4">
        <f>IF(Resources!$G$9="Any",1,IF(Resources!$G$9="",1,IF(ISERROR(SEARCH(Resources!$G$9,$H155)),"0",1)))</f>
        <v>1</v>
      </c>
      <c r="O155" s="6">
        <f>IF(Resources!$G$9="Any",1,IF(Resources!$J$8="",1,IF(ISERROR(SEARCH(Resources!$G$9,INDEX(Validation!$I$2:$I$71,MATCH(Resources!$J$8,Validation!$J$2:$J$71,0)))),1,IF(ISERROR(SEARCH(Resources!$J$8,$I155)),"0",1))))</f>
        <v>1</v>
      </c>
      <c r="P155" s="6">
        <f t="shared" si="2"/>
        <v>1</v>
      </c>
    </row>
    <row r="156" spans="1:16" ht="16.8" x14ac:dyDescent="0.4">
      <c r="A156" s="2">
        <f>IF(P156="0",0,MAX(Data!$A$3:A155)+1)</f>
        <v>154</v>
      </c>
      <c r="B156" s="4" t="s">
        <v>392</v>
      </c>
      <c r="C156" s="5" t="s">
        <v>393</v>
      </c>
      <c r="D156" s="54" t="s">
        <v>826</v>
      </c>
      <c r="E156" s="4" t="s">
        <v>394</v>
      </c>
      <c r="F156" s="4" t="s">
        <v>22</v>
      </c>
      <c r="G156" s="4" t="s">
        <v>523</v>
      </c>
      <c r="H156" s="4" t="s">
        <v>179</v>
      </c>
      <c r="I156" s="6" t="s">
        <v>648</v>
      </c>
      <c r="J156" s="4" t="s">
        <v>18</v>
      </c>
      <c r="K156" s="4">
        <f>IF(Resources!$D$8="Any",1,IF(Resources!$D$8="",1,IF(ISERROR(SEARCH(Resources!$D$8,$G156)),"0",1)))</f>
        <v>1</v>
      </c>
      <c r="L156" s="4">
        <f>IF(Resources!$D$9="Any",1,IF(Resources!$D$9="",1,IF($J156=Resources!$D$9,1,"0")))</f>
        <v>1</v>
      </c>
      <c r="M156" s="4">
        <f>IF(Resources!$G$8="Any",1,IF(Resources!$G$8="",1,IF(ISERROR(SEARCH(Resources!$G$8,$H156)),"0",1)))</f>
        <v>1</v>
      </c>
      <c r="N156" s="4">
        <f>IF(Resources!$G$9="Any",1,IF(Resources!$G$9="",1,IF(ISERROR(SEARCH(Resources!$G$9,$H156)),"0",1)))</f>
        <v>1</v>
      </c>
      <c r="O156" s="6">
        <f>IF(Resources!$G$9="Any",1,IF(Resources!$J$8="",1,IF(ISERROR(SEARCH(Resources!$G$9,INDEX(Validation!$I$2:$I$71,MATCH(Resources!$J$8,Validation!$J$2:$J$71,0)))),1,IF(ISERROR(SEARCH(Resources!$J$8,$I156)),"0",1))))</f>
        <v>1</v>
      </c>
      <c r="P156" s="6">
        <f t="shared" si="2"/>
        <v>1</v>
      </c>
    </row>
    <row r="157" spans="1:16" ht="16.8" x14ac:dyDescent="0.4">
      <c r="A157" s="2">
        <f>IF(P157="0",0,MAX(Data!$A$3:A156)+1)</f>
        <v>155</v>
      </c>
      <c r="B157" s="4" t="s">
        <v>395</v>
      </c>
      <c r="C157" s="5" t="s">
        <v>396</v>
      </c>
      <c r="D157" s="54" t="s">
        <v>827</v>
      </c>
      <c r="E157" s="4" t="s">
        <v>397</v>
      </c>
      <c r="F157" s="4" t="s">
        <v>519</v>
      </c>
      <c r="G157" s="4" t="s">
        <v>523</v>
      </c>
      <c r="H157" s="4" t="s">
        <v>43</v>
      </c>
      <c r="I157" s="6">
        <v>0</v>
      </c>
      <c r="J157" s="4" t="s">
        <v>258</v>
      </c>
      <c r="K157" s="4">
        <f>IF(Resources!$D$8="Any",1,IF(Resources!$D$8="",1,IF(ISERROR(SEARCH(Resources!$D$8,$G157)),"0",1)))</f>
        <v>1</v>
      </c>
      <c r="L157" s="4">
        <f>IF(Resources!$D$9="Any",1,IF(Resources!$D$9="",1,IF($J157=Resources!$D$9,1,"0")))</f>
        <v>1</v>
      </c>
      <c r="M157" s="4">
        <f>IF(Resources!$G$8="Any",1,IF(Resources!$G$8="",1,IF(ISERROR(SEARCH(Resources!$G$8,$H157)),"0",1)))</f>
        <v>1</v>
      </c>
      <c r="N157" s="4">
        <f>IF(Resources!$G$9="Any",1,IF(Resources!$G$9="",1,IF(ISERROR(SEARCH(Resources!$G$9,$H157)),"0",1)))</f>
        <v>1</v>
      </c>
      <c r="O157" s="6">
        <f>IF(Resources!$G$9="Any",1,IF(Resources!$J$8="",1,IF(ISERROR(SEARCH(Resources!$G$9,INDEX(Validation!$I$2:$I$71,MATCH(Resources!$J$8,Validation!$J$2:$J$71,0)))),1,IF(ISERROR(SEARCH(Resources!$J$8,$I157)),"0",1))))</f>
        <v>1</v>
      </c>
      <c r="P157" s="6">
        <f t="shared" si="2"/>
        <v>1</v>
      </c>
    </row>
    <row r="158" spans="1:16" ht="16.8" x14ac:dyDescent="0.4">
      <c r="A158" s="2">
        <f>IF(P158="0",0,MAX(Data!$A$3:A157)+1)</f>
        <v>156</v>
      </c>
      <c r="B158" s="4" t="s">
        <v>345</v>
      </c>
      <c r="C158" s="5" t="s">
        <v>398</v>
      </c>
      <c r="D158" s="54" t="s">
        <v>828</v>
      </c>
      <c r="E158" s="4" t="s">
        <v>399</v>
      </c>
      <c r="F158" s="4" t="s">
        <v>99</v>
      </c>
      <c r="G158" s="4" t="s">
        <v>520</v>
      </c>
      <c r="H158" s="4" t="s">
        <v>17</v>
      </c>
      <c r="I158" s="6" t="s">
        <v>460</v>
      </c>
      <c r="J158" s="4" t="s">
        <v>348</v>
      </c>
      <c r="K158" s="4">
        <f>IF(Resources!$D$8="Any",1,IF(Resources!$D$8="",1,IF(ISERROR(SEARCH(Resources!$D$8,$G158)),"0",1)))</f>
        <v>1</v>
      </c>
      <c r="L158" s="4">
        <f>IF(Resources!$D$9="Any",1,IF(Resources!$D$9="",1,IF($J158=Resources!$D$9,1,"0")))</f>
        <v>1</v>
      </c>
      <c r="M158" s="4">
        <f>IF(Resources!$G$8="Any",1,IF(Resources!$G$8="",1,IF(ISERROR(SEARCH(Resources!$G$8,$H158)),"0",1)))</f>
        <v>1</v>
      </c>
      <c r="N158" s="4">
        <f>IF(Resources!$G$9="Any",1,IF(Resources!$G$9="",1,IF(ISERROR(SEARCH(Resources!$G$9,$H158)),"0",1)))</f>
        <v>1</v>
      </c>
      <c r="O158" s="6">
        <f>IF(Resources!$G$9="Any",1,IF(Resources!$J$8="",1,IF(ISERROR(SEARCH(Resources!$G$9,INDEX(Validation!$I$2:$I$71,MATCH(Resources!$J$8,Validation!$J$2:$J$71,0)))),1,IF(ISERROR(SEARCH(Resources!$J$8,$I158)),"0",1))))</f>
        <v>1</v>
      </c>
      <c r="P158" s="6">
        <f t="shared" si="2"/>
        <v>1</v>
      </c>
    </row>
    <row r="159" spans="1:16" ht="16.8" x14ac:dyDescent="0.4">
      <c r="A159" s="2">
        <f>IF(P159="0",0,MAX(Data!$A$3:A158)+1)</f>
        <v>157</v>
      </c>
      <c r="B159" s="4" t="s">
        <v>392</v>
      </c>
      <c r="C159" s="5" t="s">
        <v>400</v>
      </c>
      <c r="D159" s="54" t="s">
        <v>829</v>
      </c>
      <c r="E159" s="4" t="s">
        <v>401</v>
      </c>
      <c r="F159" s="4" t="s">
        <v>22</v>
      </c>
      <c r="G159" s="4" t="s">
        <v>523</v>
      </c>
      <c r="H159" s="4" t="s">
        <v>584</v>
      </c>
      <c r="I159" s="6" t="s">
        <v>649</v>
      </c>
      <c r="J159" s="4" t="s">
        <v>18</v>
      </c>
      <c r="K159" s="4">
        <f>IF(Resources!$D$8="Any",1,IF(Resources!$D$8="",1,IF(ISERROR(SEARCH(Resources!$D$8,$G159)),"0",1)))</f>
        <v>1</v>
      </c>
      <c r="L159" s="4">
        <f>IF(Resources!$D$9="Any",1,IF(Resources!$D$9="",1,IF($J159=Resources!$D$9,1,"0")))</f>
        <v>1</v>
      </c>
      <c r="M159" s="4">
        <f>IF(Resources!$G$8="Any",1,IF(Resources!$G$8="",1,IF(ISERROR(SEARCH(Resources!$G$8,$H159)),"0",1)))</f>
        <v>1</v>
      </c>
      <c r="N159" s="4">
        <f>IF(Resources!$G$9="Any",1,IF(Resources!$G$9="",1,IF(ISERROR(SEARCH(Resources!$G$9,$H159)),"0",1)))</f>
        <v>1</v>
      </c>
      <c r="O159" s="6">
        <f>IF(Resources!$G$9="Any",1,IF(Resources!$J$8="",1,IF(ISERROR(SEARCH(Resources!$G$9,INDEX(Validation!$I$2:$I$71,MATCH(Resources!$J$8,Validation!$J$2:$J$71,0)))),1,IF(ISERROR(SEARCH(Resources!$J$8,$I159)),"0",1))))</f>
        <v>1</v>
      </c>
      <c r="P159" s="6">
        <f t="shared" si="2"/>
        <v>1</v>
      </c>
    </row>
    <row r="160" spans="1:16" ht="16.8" x14ac:dyDescent="0.4">
      <c r="A160" s="2">
        <f>IF(P160="0",0,MAX(Data!$A$3:A159)+1)</f>
        <v>158</v>
      </c>
      <c r="B160" s="4" t="s">
        <v>392</v>
      </c>
      <c r="C160" s="5" t="s">
        <v>402</v>
      </c>
      <c r="D160" s="54" t="s">
        <v>830</v>
      </c>
      <c r="E160" s="4" t="s">
        <v>403</v>
      </c>
      <c r="F160" s="4" t="s">
        <v>22</v>
      </c>
      <c r="G160" s="4" t="s">
        <v>523</v>
      </c>
      <c r="H160" s="4" t="s">
        <v>43</v>
      </c>
      <c r="I160" s="6" t="s">
        <v>650</v>
      </c>
      <c r="J160" s="4" t="s">
        <v>18</v>
      </c>
      <c r="K160" s="4">
        <f>IF(Resources!$D$8="Any",1,IF(Resources!$D$8="",1,IF(ISERROR(SEARCH(Resources!$D$8,$G160)),"0",1)))</f>
        <v>1</v>
      </c>
      <c r="L160" s="4">
        <f>IF(Resources!$D$9="Any",1,IF(Resources!$D$9="",1,IF($J160=Resources!$D$9,1,"0")))</f>
        <v>1</v>
      </c>
      <c r="M160" s="4">
        <f>IF(Resources!$G$8="Any",1,IF(Resources!$G$8="",1,IF(ISERROR(SEARCH(Resources!$G$8,$H160)),"0",1)))</f>
        <v>1</v>
      </c>
      <c r="N160" s="4">
        <f>IF(Resources!$G$9="Any",1,IF(Resources!$G$9="",1,IF(ISERROR(SEARCH(Resources!$G$9,$H160)),"0",1)))</f>
        <v>1</v>
      </c>
      <c r="O160" s="6">
        <f>IF(Resources!$G$9="Any",1,IF(Resources!$J$8="",1,IF(ISERROR(SEARCH(Resources!$G$9,INDEX(Validation!$I$2:$I$71,MATCH(Resources!$J$8,Validation!$J$2:$J$71,0)))),1,IF(ISERROR(SEARCH(Resources!$J$8,$I160)),"0",1))))</f>
        <v>1</v>
      </c>
      <c r="P160" s="6">
        <f t="shared" si="2"/>
        <v>1</v>
      </c>
    </row>
    <row r="161" spans="1:16" ht="16.8" x14ac:dyDescent="0.4">
      <c r="A161" s="2">
        <f>IF(P161="0",0,MAX(Data!$A$3:A160)+1)</f>
        <v>159</v>
      </c>
      <c r="B161" s="4" t="s">
        <v>392</v>
      </c>
      <c r="C161" s="5" t="s">
        <v>404</v>
      </c>
      <c r="D161" s="54" t="s">
        <v>831</v>
      </c>
      <c r="E161" s="4" t="s">
        <v>405</v>
      </c>
      <c r="F161" s="4" t="s">
        <v>22</v>
      </c>
      <c r="G161" s="4" t="s">
        <v>523</v>
      </c>
      <c r="H161" s="4" t="s">
        <v>36</v>
      </c>
      <c r="I161" s="6" t="s">
        <v>477</v>
      </c>
      <c r="J161" s="4" t="s">
        <v>18</v>
      </c>
      <c r="K161" s="4">
        <f>IF(Resources!$D$8="Any",1,IF(Resources!$D$8="",1,IF(ISERROR(SEARCH(Resources!$D$8,$G161)),"0",1)))</f>
        <v>1</v>
      </c>
      <c r="L161" s="4">
        <f>IF(Resources!$D$9="Any",1,IF(Resources!$D$9="",1,IF($J161=Resources!$D$9,1,"0")))</f>
        <v>1</v>
      </c>
      <c r="M161" s="4">
        <f>IF(Resources!$G$8="Any",1,IF(Resources!$G$8="",1,IF(ISERROR(SEARCH(Resources!$G$8,$H161)),"0",1)))</f>
        <v>1</v>
      </c>
      <c r="N161" s="4">
        <f>IF(Resources!$G$9="Any",1,IF(Resources!$G$9="",1,IF(ISERROR(SEARCH(Resources!$G$9,$H161)),"0",1)))</f>
        <v>1</v>
      </c>
      <c r="O161" s="6">
        <f>IF(Resources!$G$9="Any",1,IF(Resources!$J$8="",1,IF(ISERROR(SEARCH(Resources!$G$9,INDEX(Validation!$I$2:$I$71,MATCH(Resources!$J$8,Validation!$J$2:$J$71,0)))),1,IF(ISERROR(SEARCH(Resources!$J$8,$I161)),"0",1))))</f>
        <v>1</v>
      </c>
      <c r="P161" s="6">
        <f t="shared" si="2"/>
        <v>1</v>
      </c>
    </row>
    <row r="162" spans="1:16" ht="16.8" x14ac:dyDescent="0.4">
      <c r="A162" s="2">
        <f>IF(P162="0",0,MAX(Data!$A$3:A161)+1)</f>
        <v>160</v>
      </c>
      <c r="B162" s="4" t="s">
        <v>406</v>
      </c>
      <c r="C162" s="5" t="s">
        <v>407</v>
      </c>
      <c r="D162" s="54" t="s">
        <v>832</v>
      </c>
      <c r="E162" s="4" t="s">
        <v>408</v>
      </c>
      <c r="F162" s="4" t="s">
        <v>651</v>
      </c>
      <c r="G162" s="4" t="s">
        <v>520</v>
      </c>
      <c r="H162" s="4" t="s">
        <v>636</v>
      </c>
      <c r="I162" s="6" t="s">
        <v>652</v>
      </c>
      <c r="J162" s="4" t="s">
        <v>18</v>
      </c>
      <c r="K162" s="4">
        <f>IF(Resources!$D$8="Any",1,IF(Resources!$D$8="",1,IF(ISERROR(SEARCH(Resources!$D$8,$G162)),"0",1)))</f>
        <v>1</v>
      </c>
      <c r="L162" s="4">
        <f>IF(Resources!$D$9="Any",1,IF(Resources!$D$9="",1,IF($J162=Resources!$D$9,1,"0")))</f>
        <v>1</v>
      </c>
      <c r="M162" s="4">
        <f>IF(Resources!$G$8="Any",1,IF(Resources!$G$8="",1,IF(ISERROR(SEARCH(Resources!$G$8,$H162)),"0",1)))</f>
        <v>1</v>
      </c>
      <c r="N162" s="4">
        <f>IF(Resources!$G$9="Any",1,IF(Resources!$G$9="",1,IF(ISERROR(SEARCH(Resources!$G$9,$H162)),"0",1)))</f>
        <v>1</v>
      </c>
      <c r="O162" s="6">
        <f>IF(Resources!$G$9="Any",1,IF(Resources!$J$8="",1,IF(ISERROR(SEARCH(Resources!$G$9,INDEX(Validation!$I$2:$I$71,MATCH(Resources!$J$8,Validation!$J$2:$J$71,0)))),1,IF(ISERROR(SEARCH(Resources!$J$8,$I162)),"0",1))))</f>
        <v>1</v>
      </c>
      <c r="P162" s="6">
        <f t="shared" si="2"/>
        <v>1</v>
      </c>
    </row>
    <row r="163" spans="1:16" ht="16.8" x14ac:dyDescent="0.4">
      <c r="A163" s="2">
        <f>IF(P163="0",0,MAX(Data!$A$3:A162)+1)</f>
        <v>161</v>
      </c>
      <c r="B163" s="4" t="s">
        <v>406</v>
      </c>
      <c r="C163" s="5" t="s">
        <v>409</v>
      </c>
      <c r="D163" s="54" t="s">
        <v>833</v>
      </c>
      <c r="E163" s="4" t="s">
        <v>410</v>
      </c>
      <c r="F163" s="4" t="s">
        <v>651</v>
      </c>
      <c r="G163" s="4" t="s">
        <v>520</v>
      </c>
      <c r="H163" s="4" t="s">
        <v>653</v>
      </c>
      <c r="I163" s="6" t="s">
        <v>654</v>
      </c>
      <c r="J163" s="4" t="s">
        <v>18</v>
      </c>
      <c r="K163" s="4">
        <f>IF(Resources!$D$8="Any",1,IF(Resources!$D$8="",1,IF(ISERROR(SEARCH(Resources!$D$8,$G163)),"0",1)))</f>
        <v>1</v>
      </c>
      <c r="L163" s="4">
        <f>IF(Resources!$D$9="Any",1,IF(Resources!$D$9="",1,IF($J163=Resources!$D$9,1,"0")))</f>
        <v>1</v>
      </c>
      <c r="M163" s="4">
        <f>IF(Resources!$G$8="Any",1,IF(Resources!$G$8="",1,IF(ISERROR(SEARCH(Resources!$G$8,$H163)),"0",1)))</f>
        <v>1</v>
      </c>
      <c r="N163" s="4">
        <f>IF(Resources!$G$9="Any",1,IF(Resources!$G$9="",1,IF(ISERROR(SEARCH(Resources!$G$9,$H163)),"0",1)))</f>
        <v>1</v>
      </c>
      <c r="O163" s="6">
        <f>IF(Resources!$G$9="Any",1,IF(Resources!$J$8="",1,IF(ISERROR(SEARCH(Resources!$G$9,INDEX(Validation!$I$2:$I$71,MATCH(Resources!$J$8,Validation!$J$2:$J$71,0)))),1,IF(ISERROR(SEARCH(Resources!$J$8,$I163)),"0",1))))</f>
        <v>1</v>
      </c>
      <c r="P163" s="6">
        <f t="shared" si="2"/>
        <v>1</v>
      </c>
    </row>
    <row r="164" spans="1:16" ht="16.8" x14ac:dyDescent="0.4">
      <c r="A164" s="2">
        <f>IF(P164="0",0,MAX(Data!$A$3:A163)+1)</f>
        <v>162</v>
      </c>
      <c r="B164" s="4" t="s">
        <v>406</v>
      </c>
      <c r="C164" s="5" t="s">
        <v>411</v>
      </c>
      <c r="D164" s="54" t="s">
        <v>834</v>
      </c>
      <c r="E164" s="4" t="s">
        <v>412</v>
      </c>
      <c r="F164" s="4" t="s">
        <v>651</v>
      </c>
      <c r="G164" s="4" t="s">
        <v>520</v>
      </c>
      <c r="H164" s="4" t="s">
        <v>655</v>
      </c>
      <c r="I164" s="6" t="s">
        <v>656</v>
      </c>
      <c r="J164" s="4" t="s">
        <v>18</v>
      </c>
      <c r="K164" s="4">
        <f>IF(Resources!$D$8="Any",1,IF(Resources!$D$8="",1,IF(ISERROR(SEARCH(Resources!$D$8,$G164)),"0",1)))</f>
        <v>1</v>
      </c>
      <c r="L164" s="4">
        <f>IF(Resources!$D$9="Any",1,IF(Resources!$D$9="",1,IF($J164=Resources!$D$9,1,"0")))</f>
        <v>1</v>
      </c>
      <c r="M164" s="4">
        <f>IF(Resources!$G$8="Any",1,IF(Resources!$G$8="",1,IF(ISERROR(SEARCH(Resources!$G$8,$H164)),"0",1)))</f>
        <v>1</v>
      </c>
      <c r="N164" s="4">
        <f>IF(Resources!$G$9="Any",1,IF(Resources!$G$9="",1,IF(ISERROR(SEARCH(Resources!$G$9,$H164)),"0",1)))</f>
        <v>1</v>
      </c>
      <c r="O164" s="6">
        <f>IF(Resources!$G$9="Any",1,IF(Resources!$J$8="",1,IF(ISERROR(SEARCH(Resources!$G$9,INDEX(Validation!$I$2:$I$71,MATCH(Resources!$J$8,Validation!$J$2:$J$71,0)))),1,IF(ISERROR(SEARCH(Resources!$J$8,$I164)),"0",1))))</f>
        <v>1</v>
      </c>
      <c r="P164" s="6">
        <f t="shared" si="2"/>
        <v>1</v>
      </c>
    </row>
    <row r="165" spans="1:16" ht="16.8" x14ac:dyDescent="0.4">
      <c r="A165" s="2">
        <f>IF(P165="0",0,MAX(Data!$A$3:A164)+1)</f>
        <v>163</v>
      </c>
      <c r="B165" s="4" t="s">
        <v>406</v>
      </c>
      <c r="C165" s="5" t="s">
        <v>413</v>
      </c>
      <c r="D165" s="54" t="s">
        <v>835</v>
      </c>
      <c r="E165" s="4" t="s">
        <v>414</v>
      </c>
      <c r="F165" s="4" t="s">
        <v>651</v>
      </c>
      <c r="G165" s="4" t="s">
        <v>520</v>
      </c>
      <c r="H165" s="4" t="s">
        <v>657</v>
      </c>
      <c r="I165" s="6" t="s">
        <v>658</v>
      </c>
      <c r="J165" s="4" t="s">
        <v>18</v>
      </c>
      <c r="K165" s="4">
        <f>IF(Resources!$D$8="Any",1,IF(Resources!$D$8="",1,IF(ISERROR(SEARCH(Resources!$D$8,$G165)),"0",1)))</f>
        <v>1</v>
      </c>
      <c r="L165" s="4">
        <f>IF(Resources!$D$9="Any",1,IF(Resources!$D$9="",1,IF($J165=Resources!$D$9,1,"0")))</f>
        <v>1</v>
      </c>
      <c r="M165" s="4">
        <f>IF(Resources!$G$8="Any",1,IF(Resources!$G$8="",1,IF(ISERROR(SEARCH(Resources!$G$8,$H165)),"0",1)))</f>
        <v>1</v>
      </c>
      <c r="N165" s="4">
        <f>IF(Resources!$G$9="Any",1,IF(Resources!$G$9="",1,IF(ISERROR(SEARCH(Resources!$G$9,$H165)),"0",1)))</f>
        <v>1</v>
      </c>
      <c r="O165" s="6">
        <f>IF(Resources!$G$9="Any",1,IF(Resources!$J$8="",1,IF(ISERROR(SEARCH(Resources!$G$9,INDEX(Validation!$I$2:$I$71,MATCH(Resources!$J$8,Validation!$J$2:$J$71,0)))),1,IF(ISERROR(SEARCH(Resources!$J$8,$I165)),"0",1))))</f>
        <v>1</v>
      </c>
      <c r="P165" s="6">
        <f t="shared" si="2"/>
        <v>1</v>
      </c>
    </row>
    <row r="166" spans="1:16" ht="16.8" x14ac:dyDescent="0.4">
      <c r="A166" s="2">
        <f>IF(P166="0",0,MAX(Data!$A$3:A165)+1)</f>
        <v>164</v>
      </c>
      <c r="B166" s="4" t="s">
        <v>406</v>
      </c>
      <c r="C166" s="5" t="s">
        <v>415</v>
      </c>
      <c r="D166" s="54" t="s">
        <v>836</v>
      </c>
      <c r="E166" s="4" t="s">
        <v>416</v>
      </c>
      <c r="F166" s="4" t="s">
        <v>651</v>
      </c>
      <c r="G166" s="4" t="s">
        <v>520</v>
      </c>
      <c r="H166" s="4" t="s">
        <v>659</v>
      </c>
      <c r="I166" s="6" t="s">
        <v>660</v>
      </c>
      <c r="J166" s="4" t="s">
        <v>18</v>
      </c>
      <c r="K166" s="4">
        <f>IF(Resources!$D$8="Any",1,IF(Resources!$D$8="",1,IF(ISERROR(SEARCH(Resources!$D$8,$G166)),"0",1)))</f>
        <v>1</v>
      </c>
      <c r="L166" s="4">
        <f>IF(Resources!$D$9="Any",1,IF(Resources!$D$9="",1,IF($J166=Resources!$D$9,1,"0")))</f>
        <v>1</v>
      </c>
      <c r="M166" s="4">
        <f>IF(Resources!$G$8="Any",1,IF(Resources!$G$8="",1,IF(ISERROR(SEARCH(Resources!$G$8,$H166)),"0",1)))</f>
        <v>1</v>
      </c>
      <c r="N166" s="4">
        <f>IF(Resources!$G$9="Any",1,IF(Resources!$G$9="",1,IF(ISERROR(SEARCH(Resources!$G$9,$H166)),"0",1)))</f>
        <v>1</v>
      </c>
      <c r="O166" s="6">
        <f>IF(Resources!$G$9="Any",1,IF(Resources!$J$8="",1,IF(ISERROR(SEARCH(Resources!$G$9,INDEX(Validation!$I$2:$I$71,MATCH(Resources!$J$8,Validation!$J$2:$J$71,0)))),1,IF(ISERROR(SEARCH(Resources!$J$8,$I166)),"0",1))))</f>
        <v>1</v>
      </c>
      <c r="P166" s="6">
        <f t="shared" si="2"/>
        <v>1</v>
      </c>
    </row>
    <row r="167" spans="1:16" ht="16.8" x14ac:dyDescent="0.4">
      <c r="A167" s="2">
        <f>IF(P167="0",0,MAX(Data!$A$3:A166)+1)</f>
        <v>165</v>
      </c>
      <c r="B167" s="4" t="s">
        <v>406</v>
      </c>
      <c r="C167" s="5" t="s">
        <v>417</v>
      </c>
      <c r="D167" s="54" t="s">
        <v>837</v>
      </c>
      <c r="E167" s="4" t="s">
        <v>418</v>
      </c>
      <c r="F167" s="4" t="s">
        <v>651</v>
      </c>
      <c r="G167" s="4" t="s">
        <v>520</v>
      </c>
      <c r="H167" s="4" t="s">
        <v>659</v>
      </c>
      <c r="I167" s="6" t="s">
        <v>661</v>
      </c>
      <c r="J167" s="4" t="s">
        <v>18</v>
      </c>
      <c r="K167" s="4">
        <f>IF(Resources!$D$8="Any",1,IF(Resources!$D$8="",1,IF(ISERROR(SEARCH(Resources!$D$8,$G167)),"0",1)))</f>
        <v>1</v>
      </c>
      <c r="L167" s="4">
        <f>IF(Resources!$D$9="Any",1,IF(Resources!$D$9="",1,IF($J167=Resources!$D$9,1,"0")))</f>
        <v>1</v>
      </c>
      <c r="M167" s="4">
        <f>IF(Resources!$G$8="Any",1,IF(Resources!$G$8="",1,IF(ISERROR(SEARCH(Resources!$G$8,$H167)),"0",1)))</f>
        <v>1</v>
      </c>
      <c r="N167" s="4">
        <f>IF(Resources!$G$9="Any",1,IF(Resources!$G$9="",1,IF(ISERROR(SEARCH(Resources!$G$9,$H167)),"0",1)))</f>
        <v>1</v>
      </c>
      <c r="O167" s="6">
        <f>IF(Resources!$G$9="Any",1,IF(Resources!$J$8="",1,IF(ISERROR(SEARCH(Resources!$G$9,INDEX(Validation!$I$2:$I$71,MATCH(Resources!$J$8,Validation!$J$2:$J$71,0)))),1,IF(ISERROR(SEARCH(Resources!$J$8,$I167)),"0",1))))</f>
        <v>1</v>
      </c>
      <c r="P167" s="6">
        <f t="shared" si="2"/>
        <v>1</v>
      </c>
    </row>
    <row r="168" spans="1:16" ht="16.8" x14ac:dyDescent="0.4">
      <c r="A168" s="2">
        <f>IF(P168="0",0,MAX(Data!$A$3:A167)+1)</f>
        <v>166</v>
      </c>
      <c r="B168" s="4" t="s">
        <v>259</v>
      </c>
      <c r="C168" s="5" t="s">
        <v>419</v>
      </c>
      <c r="D168" s="54" t="s">
        <v>838</v>
      </c>
      <c r="E168" s="4" t="s">
        <v>420</v>
      </c>
      <c r="F168" s="4" t="s">
        <v>64</v>
      </c>
      <c r="G168" s="4" t="s">
        <v>520</v>
      </c>
      <c r="H168" s="4" t="s">
        <v>43</v>
      </c>
      <c r="I168" s="6" t="s">
        <v>476</v>
      </c>
      <c r="J168" s="4" t="s">
        <v>18</v>
      </c>
      <c r="K168" s="4">
        <f>IF(Resources!$D$8="Any",1,IF(Resources!$D$8="",1,IF(ISERROR(SEARCH(Resources!$D$8,$G168)),"0",1)))</f>
        <v>1</v>
      </c>
      <c r="L168" s="4">
        <f>IF(Resources!$D$9="Any",1,IF(Resources!$D$9="",1,IF($J168=Resources!$D$9,1,"0")))</f>
        <v>1</v>
      </c>
      <c r="M168" s="4">
        <f>IF(Resources!$G$8="Any",1,IF(Resources!$G$8="",1,IF(ISERROR(SEARCH(Resources!$G$8,$H168)),"0",1)))</f>
        <v>1</v>
      </c>
      <c r="N168" s="4">
        <f>IF(Resources!$G$9="Any",1,IF(Resources!$G$9="",1,IF(ISERROR(SEARCH(Resources!$G$9,$H168)),"0",1)))</f>
        <v>1</v>
      </c>
      <c r="O168" s="6">
        <f>IF(Resources!$G$9="Any",1,IF(Resources!$J$8="",1,IF(ISERROR(SEARCH(Resources!$G$9,INDEX(Validation!$I$2:$I$71,MATCH(Resources!$J$8,Validation!$J$2:$J$71,0)))),1,IF(ISERROR(SEARCH(Resources!$J$8,$I168)),"0",1))))</f>
        <v>1</v>
      </c>
      <c r="P168" s="6">
        <f t="shared" si="2"/>
        <v>1</v>
      </c>
    </row>
    <row r="169" spans="1:16" ht="16.8" x14ac:dyDescent="0.4">
      <c r="A169" s="2">
        <f>IF(P169="0",0,MAX(Data!$A$3:A168)+1)</f>
        <v>167</v>
      </c>
      <c r="B169" s="4" t="s">
        <v>421</v>
      </c>
      <c r="C169" s="5" t="s">
        <v>422</v>
      </c>
      <c r="D169" s="54" t="s">
        <v>839</v>
      </c>
      <c r="E169" s="4" t="s">
        <v>423</v>
      </c>
      <c r="F169" s="4" t="s">
        <v>519</v>
      </c>
      <c r="G169" s="4" t="s">
        <v>520</v>
      </c>
      <c r="H169" s="4" t="s">
        <v>608</v>
      </c>
      <c r="I169" s="6" t="s">
        <v>662</v>
      </c>
      <c r="J169" s="4" t="s">
        <v>18</v>
      </c>
      <c r="K169" s="4">
        <f>IF(Resources!$D$8="Any",1,IF(Resources!$D$8="",1,IF(ISERROR(SEARCH(Resources!$D$8,$G169)),"0",1)))</f>
        <v>1</v>
      </c>
      <c r="L169" s="4">
        <f>IF(Resources!$D$9="Any",1,IF(Resources!$D$9="",1,IF($J169=Resources!$D$9,1,"0")))</f>
        <v>1</v>
      </c>
      <c r="M169" s="4">
        <f>IF(Resources!$G$8="Any",1,IF(Resources!$G$8="",1,IF(ISERROR(SEARCH(Resources!$G$8,$H169)),"0",1)))</f>
        <v>1</v>
      </c>
      <c r="N169" s="4">
        <f>IF(Resources!$G$9="Any",1,IF(Resources!$G$9="",1,IF(ISERROR(SEARCH(Resources!$G$9,$H169)),"0",1)))</f>
        <v>1</v>
      </c>
      <c r="O169" s="6">
        <f>IF(Resources!$G$9="Any",1,IF(Resources!$J$8="",1,IF(ISERROR(SEARCH(Resources!$G$9,INDEX(Validation!$I$2:$I$71,MATCH(Resources!$J$8,Validation!$J$2:$J$71,0)))),1,IF(ISERROR(SEARCH(Resources!$J$8,$I169)),"0",1))))</f>
        <v>1</v>
      </c>
      <c r="P169" s="6">
        <f t="shared" si="2"/>
        <v>1</v>
      </c>
    </row>
    <row r="170" spans="1:16" ht="16.8" x14ac:dyDescent="0.4">
      <c r="A170" s="2">
        <f>IF(P170="0",0,MAX(Data!$A$3:A169)+1)</f>
        <v>168</v>
      </c>
      <c r="B170" s="4" t="s">
        <v>106</v>
      </c>
      <c r="C170" s="5" t="s">
        <v>424</v>
      </c>
      <c r="D170" s="54" t="s">
        <v>840</v>
      </c>
      <c r="E170" s="4" t="s">
        <v>425</v>
      </c>
      <c r="F170" s="4" t="s">
        <v>663</v>
      </c>
      <c r="G170" s="4" t="s">
        <v>520</v>
      </c>
      <c r="H170" s="4" t="s">
        <v>109</v>
      </c>
      <c r="I170" s="6" t="s">
        <v>484</v>
      </c>
      <c r="J170" s="4" t="s">
        <v>18</v>
      </c>
      <c r="K170" s="4">
        <f>IF(Resources!$D$8="Any",1,IF(Resources!$D$8="",1,IF(ISERROR(SEARCH(Resources!$D$8,$G170)),"0",1)))</f>
        <v>1</v>
      </c>
      <c r="L170" s="4">
        <f>IF(Resources!$D$9="Any",1,IF(Resources!$D$9="",1,IF($J170=Resources!$D$9,1,"0")))</f>
        <v>1</v>
      </c>
      <c r="M170" s="4">
        <f>IF(Resources!$G$8="Any",1,IF(Resources!$G$8="",1,IF(ISERROR(SEARCH(Resources!$G$8,$H170)),"0",1)))</f>
        <v>1</v>
      </c>
      <c r="N170" s="4">
        <f>IF(Resources!$G$9="Any",1,IF(Resources!$G$9="",1,IF(ISERROR(SEARCH(Resources!$G$9,$H170)),"0",1)))</f>
        <v>1</v>
      </c>
      <c r="O170" s="6">
        <f>IF(Resources!$G$9="Any",1,IF(Resources!$J$8="",1,IF(ISERROR(SEARCH(Resources!$G$9,INDEX(Validation!$I$2:$I$71,MATCH(Resources!$J$8,Validation!$J$2:$J$71,0)))),1,IF(ISERROR(SEARCH(Resources!$J$8,$I170)),"0",1))))</f>
        <v>1</v>
      </c>
      <c r="P170" s="6">
        <f t="shared" si="2"/>
        <v>1</v>
      </c>
    </row>
    <row r="171" spans="1:16" ht="16.8" x14ac:dyDescent="0.4">
      <c r="A171" s="2">
        <f>IF(P171="0",0,MAX(Data!$A$3:A170)+1)</f>
        <v>169</v>
      </c>
      <c r="B171" s="4" t="s">
        <v>426</v>
      </c>
      <c r="C171" s="5" t="s">
        <v>427</v>
      </c>
      <c r="D171" s="54" t="s">
        <v>841</v>
      </c>
      <c r="E171" s="4" t="s">
        <v>428</v>
      </c>
      <c r="F171" s="4" t="s">
        <v>664</v>
      </c>
      <c r="G171" s="4" t="s">
        <v>520</v>
      </c>
      <c r="H171" s="4" t="s">
        <v>109</v>
      </c>
      <c r="I171" s="6" t="s">
        <v>665</v>
      </c>
      <c r="J171" s="4" t="s">
        <v>18</v>
      </c>
      <c r="K171" s="4">
        <f>IF(Resources!$D$8="Any",1,IF(Resources!$D$8="",1,IF(ISERROR(SEARCH(Resources!$D$8,$G171)),"0",1)))</f>
        <v>1</v>
      </c>
      <c r="L171" s="4">
        <f>IF(Resources!$D$9="Any",1,IF(Resources!$D$9="",1,IF($J171=Resources!$D$9,1,"0")))</f>
        <v>1</v>
      </c>
      <c r="M171" s="4">
        <f>IF(Resources!$G$8="Any",1,IF(Resources!$G$8="",1,IF(ISERROR(SEARCH(Resources!$G$8,$H171)),"0",1)))</f>
        <v>1</v>
      </c>
      <c r="N171" s="4">
        <f>IF(Resources!$G$9="Any",1,IF(Resources!$G$9="",1,IF(ISERROR(SEARCH(Resources!$G$9,$H171)),"0",1)))</f>
        <v>1</v>
      </c>
      <c r="O171" s="6">
        <f>IF(Resources!$G$9="Any",1,IF(Resources!$J$8="",1,IF(ISERROR(SEARCH(Resources!$G$9,INDEX(Validation!$I$2:$I$71,MATCH(Resources!$J$8,Validation!$J$2:$J$71,0)))),1,IF(ISERROR(SEARCH(Resources!$J$8,$I171)),"0",1))))</f>
        <v>1</v>
      </c>
      <c r="P171" s="6">
        <f t="shared" si="2"/>
        <v>1</v>
      </c>
    </row>
    <row r="172" spans="1:16" ht="16.8" x14ac:dyDescent="0.4">
      <c r="A172" s="2">
        <f>IF(P172="0",0,MAX(Data!$A$3:A171)+1)</f>
        <v>170</v>
      </c>
      <c r="B172" s="4" t="s">
        <v>421</v>
      </c>
      <c r="C172" s="5" t="s">
        <v>429</v>
      </c>
      <c r="D172" s="55" t="s">
        <v>842</v>
      </c>
      <c r="E172" s="4" t="s">
        <v>430</v>
      </c>
      <c r="F172" s="4" t="s">
        <v>666</v>
      </c>
      <c r="G172" s="4" t="s">
        <v>520</v>
      </c>
      <c r="H172" s="4" t="s">
        <v>109</v>
      </c>
      <c r="I172" s="6" t="s">
        <v>667</v>
      </c>
      <c r="J172" s="4" t="s">
        <v>18</v>
      </c>
      <c r="K172" s="4">
        <f>IF(Resources!$D$8="Any",1,IF(Resources!$D$8="",1,IF(ISERROR(SEARCH(Resources!$D$8,$G172)),"0",1)))</f>
        <v>1</v>
      </c>
      <c r="L172" s="4">
        <f>IF(Resources!$D$9="Any",1,IF(Resources!$D$9="",1,IF($J172=Resources!$D$9,1,"0")))</f>
        <v>1</v>
      </c>
      <c r="M172" s="4">
        <f>IF(Resources!$G$8="Any",1,IF(Resources!$G$8="",1,IF(ISERROR(SEARCH(Resources!$G$8,$H172)),"0",1)))</f>
        <v>1</v>
      </c>
      <c r="N172" s="4">
        <f>IF(Resources!$G$9="Any",1,IF(Resources!$G$9="",1,IF(ISERROR(SEARCH(Resources!$G$9,$H172)),"0",1)))</f>
        <v>1</v>
      </c>
      <c r="O172" s="6">
        <f>IF(Resources!$G$9="Any",1,IF(Resources!$J$8="",1,IF(ISERROR(SEARCH(Resources!$G$9,INDEX(Validation!$I$2:$I$71,MATCH(Resources!$J$8,Validation!$J$2:$J$71,0)))),1,IF(ISERROR(SEARCH(Resources!$J$8,$I172)),"0",1))))</f>
        <v>1</v>
      </c>
      <c r="P172" s="6">
        <f t="shared" si="2"/>
        <v>1</v>
      </c>
    </row>
  </sheetData>
  <hyperlinks>
    <hyperlink ref="C3" r:id="rId1" xr:uid="{00000000-0004-0000-0100-000000000000}"/>
    <hyperlink ref="C4" r:id="rId2" xr:uid="{00000000-0004-0000-0100-000001000000}"/>
    <hyperlink ref="C5" r:id="rId3" xr:uid="{00000000-0004-0000-0100-000002000000}"/>
    <hyperlink ref="C6" r:id="rId4" xr:uid="{00000000-0004-0000-0100-000003000000}"/>
    <hyperlink ref="C7" r:id="rId5" xr:uid="{00000000-0004-0000-0100-000004000000}"/>
    <hyperlink ref="C8" r:id="rId6" xr:uid="{00000000-0004-0000-0100-000005000000}"/>
    <hyperlink ref="C9" r:id="rId7" xr:uid="{00000000-0004-0000-0100-000006000000}"/>
    <hyperlink ref="C10" r:id="rId8" xr:uid="{00000000-0004-0000-0100-000007000000}"/>
    <hyperlink ref="C11" r:id="rId9" xr:uid="{00000000-0004-0000-0100-000008000000}"/>
    <hyperlink ref="C12" r:id="rId10" xr:uid="{00000000-0004-0000-0100-000009000000}"/>
    <hyperlink ref="C13" r:id="rId11" location="choice" xr:uid="{00000000-0004-0000-0100-00000A000000}"/>
    <hyperlink ref="C14" r:id="rId12" xr:uid="{00000000-0004-0000-0100-00000B000000}"/>
    <hyperlink ref="C15" r:id="rId13" xr:uid="{00000000-0004-0000-0100-00000C000000}"/>
    <hyperlink ref="C16" r:id="rId14" xr:uid="{00000000-0004-0000-0100-00000D000000}"/>
    <hyperlink ref="C17" r:id="rId15" xr:uid="{00000000-0004-0000-0100-00000E000000}"/>
    <hyperlink ref="C18" r:id="rId16" xr:uid="{00000000-0004-0000-0100-00000F000000}"/>
    <hyperlink ref="C19" r:id="rId17" xr:uid="{00000000-0004-0000-0100-000010000000}"/>
    <hyperlink ref="C20" r:id="rId18" xr:uid="{00000000-0004-0000-0100-000011000000}"/>
    <hyperlink ref="C21" r:id="rId19" xr:uid="{00000000-0004-0000-0100-000012000000}"/>
    <hyperlink ref="C22" r:id="rId20" xr:uid="{00000000-0004-0000-0100-000013000000}"/>
    <hyperlink ref="C23" r:id="rId21" xr:uid="{00000000-0004-0000-0100-000014000000}"/>
    <hyperlink ref="C24" r:id="rId22" xr:uid="{00000000-0004-0000-0100-000015000000}"/>
    <hyperlink ref="C25" r:id="rId23" xr:uid="{00000000-0004-0000-0100-000016000000}"/>
    <hyperlink ref="C26" r:id="rId24" xr:uid="{00000000-0004-0000-0100-000017000000}"/>
    <hyperlink ref="C27" r:id="rId25" xr:uid="{00000000-0004-0000-0100-000018000000}"/>
    <hyperlink ref="C28" r:id="rId26" xr:uid="{00000000-0004-0000-0100-000019000000}"/>
    <hyperlink ref="C29" r:id="rId27" xr:uid="{00000000-0004-0000-0100-00001A000000}"/>
    <hyperlink ref="C30" r:id="rId28" xr:uid="{00000000-0004-0000-0100-00001B000000}"/>
    <hyperlink ref="C31" r:id="rId29" xr:uid="{00000000-0004-0000-0100-00001C000000}"/>
    <hyperlink ref="C32" r:id="rId30" xr:uid="{00000000-0004-0000-0100-00001D000000}"/>
    <hyperlink ref="C33" r:id="rId31" xr:uid="{00000000-0004-0000-0100-00001E000000}"/>
    <hyperlink ref="C34" r:id="rId32" xr:uid="{00000000-0004-0000-0100-00001F000000}"/>
    <hyperlink ref="C35" r:id="rId33" xr:uid="{00000000-0004-0000-0100-000020000000}"/>
    <hyperlink ref="C36" r:id="rId34" location="slide=id.g238b9af060_0_112" xr:uid="{00000000-0004-0000-0100-000021000000}"/>
    <hyperlink ref="C37" r:id="rId35" xr:uid="{00000000-0004-0000-0100-000022000000}"/>
    <hyperlink ref="C38" r:id="rId36" xr:uid="{00000000-0004-0000-0100-000023000000}"/>
    <hyperlink ref="C39" r:id="rId37" xr:uid="{00000000-0004-0000-0100-000024000000}"/>
    <hyperlink ref="C40" r:id="rId38" xr:uid="{00000000-0004-0000-0100-000025000000}"/>
    <hyperlink ref="C41" r:id="rId39" xr:uid="{00000000-0004-0000-0100-000026000000}"/>
    <hyperlink ref="C42" r:id="rId40" xr:uid="{00000000-0004-0000-0100-000027000000}"/>
    <hyperlink ref="C43" r:id="rId41" xr:uid="{00000000-0004-0000-0100-000028000000}"/>
    <hyperlink ref="C44" r:id="rId42" xr:uid="{00000000-0004-0000-0100-000029000000}"/>
    <hyperlink ref="C45" r:id="rId43" xr:uid="{00000000-0004-0000-0100-00002A000000}"/>
    <hyperlink ref="C46" r:id="rId44" xr:uid="{00000000-0004-0000-0100-00002B000000}"/>
    <hyperlink ref="C47" r:id="rId45" xr:uid="{00000000-0004-0000-0100-00002C000000}"/>
    <hyperlink ref="C48" r:id="rId46" xr:uid="{00000000-0004-0000-0100-00002D000000}"/>
    <hyperlink ref="C49" r:id="rId47" xr:uid="{00000000-0004-0000-0100-00002E000000}"/>
    <hyperlink ref="C50" r:id="rId48" xr:uid="{00000000-0004-0000-0100-00002F000000}"/>
    <hyperlink ref="C51" r:id="rId49" xr:uid="{00000000-0004-0000-0100-000030000000}"/>
    <hyperlink ref="C52" r:id="rId50" xr:uid="{00000000-0004-0000-0100-000031000000}"/>
    <hyperlink ref="C53" r:id="rId51" xr:uid="{00000000-0004-0000-0100-000032000000}"/>
    <hyperlink ref="C54" r:id="rId52" xr:uid="{00000000-0004-0000-0100-000033000000}"/>
    <hyperlink ref="C55" r:id="rId53" xr:uid="{00000000-0004-0000-0100-000034000000}"/>
    <hyperlink ref="C56" r:id="rId54" xr:uid="{00000000-0004-0000-0100-000035000000}"/>
    <hyperlink ref="C57" r:id="rId55" xr:uid="{00000000-0004-0000-0100-000036000000}"/>
    <hyperlink ref="C58" r:id="rId56" xr:uid="{00000000-0004-0000-0100-000037000000}"/>
    <hyperlink ref="C59" r:id="rId57" xr:uid="{00000000-0004-0000-0100-000038000000}"/>
    <hyperlink ref="C60" r:id="rId58" xr:uid="{00000000-0004-0000-0100-000039000000}"/>
    <hyperlink ref="C61" r:id="rId59" xr:uid="{00000000-0004-0000-0100-00003A000000}"/>
    <hyperlink ref="C62" r:id="rId60" xr:uid="{00000000-0004-0000-0100-00003B000000}"/>
    <hyperlink ref="C63" r:id="rId61" xr:uid="{00000000-0004-0000-0100-00003C000000}"/>
    <hyperlink ref="C64" r:id="rId62" xr:uid="{00000000-0004-0000-0100-00003D000000}"/>
    <hyperlink ref="C65" r:id="rId63" xr:uid="{00000000-0004-0000-0100-00003E000000}"/>
    <hyperlink ref="C66" r:id="rId64" xr:uid="{00000000-0004-0000-0100-00003F000000}"/>
    <hyperlink ref="C67" r:id="rId65" xr:uid="{00000000-0004-0000-0100-000040000000}"/>
    <hyperlink ref="C68" r:id="rId66" location="slide=id.g31fa62a360_1_0" xr:uid="{00000000-0004-0000-0100-000041000000}"/>
    <hyperlink ref="C69" r:id="rId67" xr:uid="{00000000-0004-0000-0100-000042000000}"/>
    <hyperlink ref="C70" r:id="rId68" xr:uid="{00000000-0004-0000-0100-000043000000}"/>
    <hyperlink ref="C71" r:id="rId69" xr:uid="{00000000-0004-0000-0100-000044000000}"/>
    <hyperlink ref="C72" r:id="rId70" xr:uid="{00000000-0004-0000-0100-000045000000}"/>
    <hyperlink ref="C73" r:id="rId71" xr:uid="{00000000-0004-0000-0100-000046000000}"/>
    <hyperlink ref="C74" r:id="rId72" xr:uid="{00000000-0004-0000-0100-000047000000}"/>
    <hyperlink ref="C75" r:id="rId73" xr:uid="{00000000-0004-0000-0100-000048000000}"/>
    <hyperlink ref="C76" r:id="rId74" xr:uid="{00000000-0004-0000-0100-000049000000}"/>
    <hyperlink ref="C77" r:id="rId75" xr:uid="{00000000-0004-0000-0100-00004A000000}"/>
    <hyperlink ref="C78" r:id="rId76" xr:uid="{00000000-0004-0000-0100-00004B000000}"/>
    <hyperlink ref="C79" r:id="rId77" xr:uid="{00000000-0004-0000-0100-00004C000000}"/>
    <hyperlink ref="C80" r:id="rId78" xr:uid="{00000000-0004-0000-0100-00004D000000}"/>
    <hyperlink ref="C81" r:id="rId79" xr:uid="{00000000-0004-0000-0100-00004E000000}"/>
    <hyperlink ref="C82" r:id="rId80" xr:uid="{00000000-0004-0000-0100-00004F000000}"/>
    <hyperlink ref="C83" r:id="rId81" xr:uid="{00000000-0004-0000-0100-000050000000}"/>
    <hyperlink ref="C84" r:id="rId82" xr:uid="{00000000-0004-0000-0100-000051000000}"/>
    <hyperlink ref="C85" r:id="rId83" xr:uid="{00000000-0004-0000-0100-000052000000}"/>
    <hyperlink ref="C86" r:id="rId84" xr:uid="{00000000-0004-0000-0100-000053000000}"/>
    <hyperlink ref="C87" r:id="rId85" xr:uid="{00000000-0004-0000-0100-000054000000}"/>
    <hyperlink ref="C88" r:id="rId86" xr:uid="{00000000-0004-0000-0100-000055000000}"/>
    <hyperlink ref="C89" r:id="rId87" xr:uid="{00000000-0004-0000-0100-000056000000}"/>
    <hyperlink ref="C90" r:id="rId88" xr:uid="{00000000-0004-0000-0100-000057000000}"/>
    <hyperlink ref="C91" r:id="rId89" xr:uid="{00000000-0004-0000-0100-000058000000}"/>
    <hyperlink ref="C92" r:id="rId90" xr:uid="{00000000-0004-0000-0100-000059000000}"/>
    <hyperlink ref="C93" r:id="rId91" xr:uid="{00000000-0004-0000-0100-00005A000000}"/>
    <hyperlink ref="C94" r:id="rId92" xr:uid="{00000000-0004-0000-0100-00005B000000}"/>
    <hyperlink ref="C95" r:id="rId93" xr:uid="{00000000-0004-0000-0100-00005C000000}"/>
    <hyperlink ref="C96" r:id="rId94" xr:uid="{00000000-0004-0000-0100-00005D000000}"/>
    <hyperlink ref="C97" r:id="rId95" xr:uid="{00000000-0004-0000-0100-00005E000000}"/>
    <hyperlink ref="C98" r:id="rId96" xr:uid="{00000000-0004-0000-0100-00005F000000}"/>
    <hyperlink ref="C99" r:id="rId97" xr:uid="{00000000-0004-0000-0100-000060000000}"/>
    <hyperlink ref="C100" r:id="rId98" xr:uid="{00000000-0004-0000-0100-000061000000}"/>
    <hyperlink ref="C101" r:id="rId99" xr:uid="{00000000-0004-0000-0100-000062000000}"/>
    <hyperlink ref="C102" r:id="rId100" xr:uid="{00000000-0004-0000-0100-000063000000}"/>
    <hyperlink ref="C103" r:id="rId101" xr:uid="{00000000-0004-0000-0100-000064000000}"/>
    <hyperlink ref="C104" r:id="rId102" xr:uid="{00000000-0004-0000-0100-000065000000}"/>
    <hyperlink ref="C105" r:id="rId103" xr:uid="{00000000-0004-0000-0100-000066000000}"/>
    <hyperlink ref="C106" r:id="rId104" xr:uid="{00000000-0004-0000-0100-000067000000}"/>
    <hyperlink ref="C107" r:id="rId105" xr:uid="{00000000-0004-0000-0100-000068000000}"/>
    <hyperlink ref="C108" r:id="rId106" xr:uid="{00000000-0004-0000-0100-000069000000}"/>
    <hyperlink ref="C109" r:id="rId107" xr:uid="{00000000-0004-0000-0100-00006A000000}"/>
    <hyperlink ref="C110" r:id="rId108" xr:uid="{00000000-0004-0000-0100-00006B000000}"/>
    <hyperlink ref="C111" r:id="rId109" xr:uid="{00000000-0004-0000-0100-00006C000000}"/>
    <hyperlink ref="C112" r:id="rId110" xr:uid="{00000000-0004-0000-0100-00006D000000}"/>
    <hyperlink ref="C113" r:id="rId111" xr:uid="{00000000-0004-0000-0100-00006E000000}"/>
    <hyperlink ref="C114" r:id="rId112" xr:uid="{00000000-0004-0000-0100-00006F000000}"/>
    <hyperlink ref="C115" r:id="rId113" xr:uid="{00000000-0004-0000-0100-000070000000}"/>
    <hyperlink ref="C116" r:id="rId114" xr:uid="{00000000-0004-0000-0100-000071000000}"/>
    <hyperlink ref="C117" r:id="rId115" xr:uid="{00000000-0004-0000-0100-000072000000}"/>
    <hyperlink ref="C118" r:id="rId116" xr:uid="{00000000-0004-0000-0100-000073000000}"/>
    <hyperlink ref="C119" r:id="rId117" xr:uid="{00000000-0004-0000-0100-000074000000}"/>
    <hyperlink ref="C120" r:id="rId118" xr:uid="{00000000-0004-0000-0100-000075000000}"/>
    <hyperlink ref="C121" r:id="rId119" xr:uid="{00000000-0004-0000-0100-000076000000}"/>
    <hyperlink ref="C122" r:id="rId120" xr:uid="{00000000-0004-0000-0100-000077000000}"/>
    <hyperlink ref="C123" r:id="rId121" xr:uid="{00000000-0004-0000-0100-000078000000}"/>
    <hyperlink ref="B124" r:id="rId122" xr:uid="{00000000-0004-0000-0100-000079000000}"/>
    <hyperlink ref="C124" r:id="rId123" xr:uid="{00000000-0004-0000-0100-00007A000000}"/>
    <hyperlink ref="B125" r:id="rId124" xr:uid="{00000000-0004-0000-0100-00007B000000}"/>
    <hyperlink ref="C125" r:id="rId125" xr:uid="{00000000-0004-0000-0100-00007C000000}"/>
    <hyperlink ref="C126" r:id="rId126" xr:uid="{00000000-0004-0000-0100-00007D000000}"/>
    <hyperlink ref="C127" r:id="rId127" xr:uid="{00000000-0004-0000-0100-00007E000000}"/>
    <hyperlink ref="C128" r:id="rId128" xr:uid="{00000000-0004-0000-0100-00007F000000}"/>
    <hyperlink ref="C129" r:id="rId129" xr:uid="{00000000-0004-0000-0100-000080000000}"/>
    <hyperlink ref="C130" r:id="rId130" xr:uid="{00000000-0004-0000-0100-000081000000}"/>
    <hyperlink ref="C131" r:id="rId131" xr:uid="{00000000-0004-0000-0100-000082000000}"/>
    <hyperlink ref="C132" r:id="rId132" xr:uid="{00000000-0004-0000-0100-000083000000}"/>
    <hyperlink ref="C133" r:id="rId133" xr:uid="{00000000-0004-0000-0100-000084000000}"/>
    <hyperlink ref="C134" r:id="rId134" xr:uid="{00000000-0004-0000-0100-000085000000}"/>
    <hyperlink ref="C135" r:id="rId135" xr:uid="{00000000-0004-0000-0100-000086000000}"/>
    <hyperlink ref="C136" r:id="rId136" xr:uid="{00000000-0004-0000-0100-000087000000}"/>
    <hyperlink ref="C137" r:id="rId137" xr:uid="{00000000-0004-0000-0100-000088000000}"/>
    <hyperlink ref="C138" r:id="rId138" xr:uid="{00000000-0004-0000-0100-000089000000}"/>
    <hyperlink ref="C139" r:id="rId139" xr:uid="{00000000-0004-0000-0100-00008A000000}"/>
    <hyperlink ref="C140" r:id="rId140" xr:uid="{00000000-0004-0000-0100-00008B000000}"/>
    <hyperlink ref="C141" r:id="rId141" xr:uid="{00000000-0004-0000-0100-00008C000000}"/>
    <hyperlink ref="C142" r:id="rId142" xr:uid="{00000000-0004-0000-0100-00008D000000}"/>
    <hyperlink ref="C143" r:id="rId143" xr:uid="{00000000-0004-0000-0100-00008E000000}"/>
    <hyperlink ref="C144" r:id="rId144" xr:uid="{00000000-0004-0000-0100-00008F000000}"/>
    <hyperlink ref="C145" r:id="rId145" xr:uid="{00000000-0004-0000-0100-000090000000}"/>
    <hyperlink ref="C146" r:id="rId146" xr:uid="{00000000-0004-0000-0100-000091000000}"/>
    <hyperlink ref="C147" r:id="rId147" xr:uid="{00000000-0004-0000-0100-000092000000}"/>
    <hyperlink ref="C148" r:id="rId148" xr:uid="{00000000-0004-0000-0100-000093000000}"/>
    <hyperlink ref="C149" r:id="rId149" xr:uid="{00000000-0004-0000-0100-000094000000}"/>
    <hyperlink ref="C150" r:id="rId150" xr:uid="{00000000-0004-0000-0100-000095000000}"/>
    <hyperlink ref="C151" r:id="rId151" xr:uid="{00000000-0004-0000-0100-000096000000}"/>
    <hyperlink ref="C152" r:id="rId152" xr:uid="{00000000-0004-0000-0100-000097000000}"/>
    <hyperlink ref="C153" r:id="rId153" xr:uid="{00000000-0004-0000-0100-000098000000}"/>
    <hyperlink ref="C154" r:id="rId154" xr:uid="{00000000-0004-0000-0100-000099000000}"/>
    <hyperlink ref="C155" r:id="rId155" xr:uid="{00000000-0004-0000-0100-00009A000000}"/>
    <hyperlink ref="C156" r:id="rId156" xr:uid="{00000000-0004-0000-0100-00009B000000}"/>
    <hyperlink ref="C157" r:id="rId157" xr:uid="{00000000-0004-0000-0100-00009C000000}"/>
    <hyperlink ref="C158" r:id="rId158" xr:uid="{00000000-0004-0000-0100-00009D000000}"/>
    <hyperlink ref="C159" r:id="rId159" xr:uid="{00000000-0004-0000-0100-00009E000000}"/>
    <hyperlink ref="C160" r:id="rId160" xr:uid="{00000000-0004-0000-0100-00009F000000}"/>
    <hyperlink ref="C161" r:id="rId161" xr:uid="{00000000-0004-0000-0100-0000A0000000}"/>
    <hyperlink ref="C162" r:id="rId162" xr:uid="{00000000-0004-0000-0100-0000A1000000}"/>
    <hyperlink ref="C163" r:id="rId163" xr:uid="{00000000-0004-0000-0100-0000A2000000}"/>
    <hyperlink ref="C164" r:id="rId164" xr:uid="{00000000-0004-0000-0100-0000A3000000}"/>
    <hyperlink ref="C165" r:id="rId165" xr:uid="{00000000-0004-0000-0100-0000A4000000}"/>
    <hyperlink ref="C166" r:id="rId166" xr:uid="{00000000-0004-0000-0100-0000A5000000}"/>
    <hyperlink ref="C167" r:id="rId167" xr:uid="{00000000-0004-0000-0100-0000A6000000}"/>
    <hyperlink ref="C168" r:id="rId168" xr:uid="{00000000-0004-0000-0100-0000A7000000}"/>
    <hyperlink ref="C169" r:id="rId169" xr:uid="{00000000-0004-0000-0100-0000A8000000}"/>
    <hyperlink ref="C170" r:id="rId170" xr:uid="{00000000-0004-0000-0100-0000A9000000}"/>
    <hyperlink ref="C171" r:id="rId171" xr:uid="{00000000-0004-0000-0100-0000AA000000}"/>
    <hyperlink ref="C172" r:id="rId172" xr:uid="{00000000-0004-0000-0100-0000AB000000}"/>
    <hyperlink ref="D172" r:id="rId173" xr:uid="{40EB2B56-D500-4461-B89A-4133390F131F}"/>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O72"/>
  <sheetViews>
    <sheetView topLeftCell="B1" workbookViewId="0">
      <selection activeCell="J40" sqref="J40"/>
    </sheetView>
  </sheetViews>
  <sheetFormatPr defaultColWidth="14.44140625" defaultRowHeight="15.75" customHeight="1" x14ac:dyDescent="0.25"/>
  <sheetData>
    <row r="1" spans="1:15" ht="15.75" customHeight="1" x14ac:dyDescent="0.3">
      <c r="A1" s="11" t="s">
        <v>431</v>
      </c>
      <c r="B1" s="12"/>
      <c r="C1" s="11" t="s">
        <v>2</v>
      </c>
      <c r="D1" s="12"/>
      <c r="E1" s="11" t="s">
        <v>1</v>
      </c>
      <c r="F1" s="12"/>
      <c r="G1" s="11" t="s">
        <v>509</v>
      </c>
      <c r="H1" s="12"/>
      <c r="I1" s="11" t="s">
        <v>3</v>
      </c>
      <c r="J1" s="11" t="s">
        <v>432</v>
      </c>
      <c r="O1" s="58" t="s">
        <v>0</v>
      </c>
    </row>
    <row r="2" spans="1:15" ht="15.75" customHeight="1" x14ac:dyDescent="0.3">
      <c r="A2" s="13" t="s">
        <v>0</v>
      </c>
      <c r="B2" s="12"/>
      <c r="C2" s="13" t="s">
        <v>0</v>
      </c>
      <c r="D2" s="12"/>
      <c r="E2" s="13" t="s">
        <v>0</v>
      </c>
      <c r="F2" s="12"/>
      <c r="G2" s="13" t="s">
        <v>0</v>
      </c>
      <c r="H2" s="12"/>
      <c r="I2" s="13" t="s">
        <v>49</v>
      </c>
      <c r="J2" s="13" t="s">
        <v>433</v>
      </c>
      <c r="K2">
        <f>IF(Resources!$G$9=$I2,1,0)</f>
        <v>0</v>
      </c>
      <c r="N2">
        <v>1</v>
      </c>
      <c r="O2" t="str">
        <f>IFERROR(INDEX($J$2:$J$71,MATCH(N2,$K$2:$K$71,0)),"")</f>
        <v/>
      </c>
    </row>
    <row r="3" spans="1:15" ht="15.75" customHeight="1" x14ac:dyDescent="0.3">
      <c r="A3" s="13" t="s">
        <v>434</v>
      </c>
      <c r="B3" s="12"/>
      <c r="C3" s="13" t="s">
        <v>22</v>
      </c>
      <c r="D3" s="12"/>
      <c r="E3" s="13" t="s">
        <v>18</v>
      </c>
      <c r="F3" s="12"/>
      <c r="G3" s="13" t="s">
        <v>49</v>
      </c>
      <c r="H3" s="12"/>
      <c r="I3" s="13" t="s">
        <v>49</v>
      </c>
      <c r="J3" s="13" t="s">
        <v>435</v>
      </c>
      <c r="K3">
        <f>IF(Resources!$G$9=Validation!$I3,MAX(Validation!$K$2:K2)+1,0)</f>
        <v>0</v>
      </c>
      <c r="N3">
        <v>2</v>
      </c>
      <c r="O3" t="str">
        <f t="shared" ref="O3:O23" si="0">IFERROR(INDEX($J$2:$J$71,MATCH(N3,$K$2:$K$71,0)),"")</f>
        <v/>
      </c>
    </row>
    <row r="4" spans="1:15" ht="15.75" customHeight="1" x14ac:dyDescent="0.3">
      <c r="A4" s="13" t="s">
        <v>389</v>
      </c>
      <c r="B4" s="12"/>
      <c r="C4" s="13" t="s">
        <v>436</v>
      </c>
      <c r="D4" s="12"/>
      <c r="E4" s="13" t="s">
        <v>348</v>
      </c>
      <c r="F4" s="12"/>
      <c r="G4" s="13" t="s">
        <v>179</v>
      </c>
      <c r="H4" s="12"/>
      <c r="I4" s="13" t="s">
        <v>49</v>
      </c>
      <c r="J4" s="13" t="s">
        <v>437</v>
      </c>
      <c r="K4">
        <f>IF(Resources!$G$9=Validation!$I4,MAX(Validation!$K$2:K3)+1,0)</f>
        <v>0</v>
      </c>
      <c r="N4">
        <v>3</v>
      </c>
      <c r="O4" t="str">
        <f t="shared" si="0"/>
        <v/>
      </c>
    </row>
    <row r="5" spans="1:15" ht="15.75" customHeight="1" x14ac:dyDescent="0.3">
      <c r="A5" s="13" t="s">
        <v>438</v>
      </c>
      <c r="B5" s="12"/>
      <c r="C5" s="13" t="s">
        <v>439</v>
      </c>
      <c r="D5" s="12"/>
      <c r="E5" s="13" t="s">
        <v>258</v>
      </c>
      <c r="F5" s="12"/>
      <c r="G5" s="13" t="s">
        <v>43</v>
      </c>
      <c r="H5" s="12"/>
      <c r="I5" s="13" t="s">
        <v>49</v>
      </c>
      <c r="J5" s="13" t="s">
        <v>440</v>
      </c>
      <c r="K5">
        <f>IF(Resources!$G$9=Validation!$I5,MAX(Validation!$K$2:K4)+1,0)</f>
        <v>0</v>
      </c>
      <c r="N5">
        <v>4</v>
      </c>
      <c r="O5" t="str">
        <f t="shared" si="0"/>
        <v/>
      </c>
    </row>
    <row r="6" spans="1:15" ht="15.75" customHeight="1" x14ac:dyDescent="0.3">
      <c r="A6" s="13" t="s">
        <v>220</v>
      </c>
      <c r="B6" s="12"/>
      <c r="C6" s="13" t="s">
        <v>216</v>
      </c>
      <c r="D6" s="12"/>
      <c r="E6" s="13" t="s">
        <v>441</v>
      </c>
      <c r="F6" s="12"/>
      <c r="G6" s="13" t="s">
        <v>109</v>
      </c>
      <c r="H6" s="12"/>
      <c r="I6" s="13" t="s">
        <v>49</v>
      </c>
      <c r="J6" s="13" t="s">
        <v>442</v>
      </c>
      <c r="K6">
        <f>IF(Resources!$G$9=Validation!$I6,MAX(Validation!$K$2:K5)+1,0)</f>
        <v>0</v>
      </c>
      <c r="N6">
        <v>5</v>
      </c>
      <c r="O6" t="str">
        <f t="shared" si="0"/>
        <v/>
      </c>
    </row>
    <row r="7" spans="1:15" ht="15.75" customHeight="1" x14ac:dyDescent="0.3">
      <c r="A7" s="13"/>
      <c r="B7" s="12"/>
      <c r="C7" s="13" t="s">
        <v>135</v>
      </c>
      <c r="D7" s="12"/>
      <c r="E7" s="13" t="s">
        <v>443</v>
      </c>
      <c r="F7" s="12"/>
      <c r="G7" s="13" t="s">
        <v>33</v>
      </c>
      <c r="H7" s="12"/>
      <c r="I7" s="13" t="s">
        <v>49</v>
      </c>
      <c r="J7" s="13" t="s">
        <v>444</v>
      </c>
      <c r="K7">
        <f>IF(Resources!$G$9=Validation!$I7,MAX(Validation!$K$2:K6)+1,0)</f>
        <v>0</v>
      </c>
      <c r="N7">
        <v>6</v>
      </c>
      <c r="O7" t="str">
        <f t="shared" si="0"/>
        <v/>
      </c>
    </row>
    <row r="8" spans="1:15" ht="15.75" customHeight="1" x14ac:dyDescent="0.3">
      <c r="A8" s="12"/>
      <c r="B8" s="12"/>
      <c r="C8" s="13" t="s">
        <v>99</v>
      </c>
      <c r="D8" s="12"/>
      <c r="E8" s="12"/>
      <c r="F8" s="12"/>
      <c r="G8" s="13" t="s">
        <v>36</v>
      </c>
      <c r="H8" s="12"/>
      <c r="I8" s="13" t="s">
        <v>49</v>
      </c>
      <c r="J8" s="13" t="s">
        <v>445</v>
      </c>
      <c r="K8">
        <f>IF(Resources!$G$9=Validation!$I8,MAX(Validation!$K$2:K7)+1,0)</f>
        <v>0</v>
      </c>
      <c r="N8">
        <v>7</v>
      </c>
      <c r="O8" t="str">
        <f t="shared" si="0"/>
        <v/>
      </c>
    </row>
    <row r="9" spans="1:15" ht="15.75" customHeight="1" x14ac:dyDescent="0.3">
      <c r="A9" s="12"/>
      <c r="B9" s="12"/>
      <c r="C9" s="13" t="s">
        <v>64</v>
      </c>
      <c r="D9" s="12"/>
      <c r="E9" s="12"/>
      <c r="F9" s="12"/>
      <c r="G9" s="12"/>
      <c r="H9" s="12"/>
      <c r="I9" s="13" t="s">
        <v>49</v>
      </c>
      <c r="J9" s="13" t="s">
        <v>446</v>
      </c>
      <c r="K9">
        <f>IF(Resources!$G$9=Validation!$I9,MAX(Validation!$K$2:K8)+1,0)</f>
        <v>0</v>
      </c>
      <c r="N9">
        <v>8</v>
      </c>
      <c r="O9" t="str">
        <f t="shared" si="0"/>
        <v/>
      </c>
    </row>
    <row r="10" spans="1:15" ht="15.75" customHeight="1" x14ac:dyDescent="0.3">
      <c r="A10" s="12"/>
      <c r="B10" s="12"/>
      <c r="C10" s="13" t="s">
        <v>84</v>
      </c>
      <c r="D10" s="12"/>
      <c r="E10" s="12"/>
      <c r="F10" s="12"/>
      <c r="G10" s="12"/>
      <c r="H10" s="12"/>
      <c r="I10" s="13" t="s">
        <v>49</v>
      </c>
      <c r="J10" s="13" t="s">
        <v>447</v>
      </c>
      <c r="K10">
        <f>IF(Resources!$G$9=Validation!$I10,MAX(Validation!$K$2:K9)+1,0)</f>
        <v>0</v>
      </c>
      <c r="N10">
        <v>9</v>
      </c>
      <c r="O10" t="str">
        <f t="shared" si="0"/>
        <v/>
      </c>
    </row>
    <row r="11" spans="1:15" ht="15.75" customHeight="1" x14ac:dyDescent="0.3">
      <c r="A11" s="12"/>
      <c r="B11" s="12"/>
      <c r="C11" s="13" t="s">
        <v>32</v>
      </c>
      <c r="D11" s="12"/>
      <c r="E11" s="12"/>
      <c r="F11" s="12"/>
      <c r="G11" s="12"/>
      <c r="H11" s="12"/>
      <c r="I11" s="13" t="s">
        <v>49</v>
      </c>
      <c r="J11" s="13" t="s">
        <v>448</v>
      </c>
      <c r="K11">
        <f>IF(Resources!$G$9=Validation!$I11,MAX(Validation!$K$2:K10)+1,0)</f>
        <v>0</v>
      </c>
      <c r="N11">
        <v>10</v>
      </c>
      <c r="O11" t="str">
        <f t="shared" si="0"/>
        <v/>
      </c>
    </row>
    <row r="12" spans="1:15" ht="15.75" customHeight="1" x14ac:dyDescent="0.3">
      <c r="A12" s="12"/>
      <c r="B12" s="12"/>
      <c r="C12" s="12"/>
      <c r="D12" s="12"/>
      <c r="E12" s="12"/>
      <c r="F12" s="12"/>
      <c r="G12" s="12"/>
      <c r="H12" s="12"/>
      <c r="I12" s="13" t="s">
        <v>49</v>
      </c>
      <c r="J12" s="13" t="s">
        <v>449</v>
      </c>
      <c r="K12">
        <f>IF(Resources!$G$9=Validation!$I12,MAX(Validation!$K$2:K11)+1,0)</f>
        <v>0</v>
      </c>
      <c r="N12">
        <v>11</v>
      </c>
      <c r="O12" t="str">
        <f t="shared" si="0"/>
        <v/>
      </c>
    </row>
    <row r="13" spans="1:15" ht="15.75" customHeight="1" x14ac:dyDescent="0.3">
      <c r="A13" s="12"/>
      <c r="B13" s="12"/>
      <c r="C13" s="12"/>
      <c r="D13" s="12"/>
      <c r="E13" s="12"/>
      <c r="F13" s="12"/>
      <c r="G13" s="12"/>
      <c r="H13" s="12"/>
      <c r="I13" s="13" t="s">
        <v>49</v>
      </c>
      <c r="J13" s="13" t="s">
        <v>450</v>
      </c>
      <c r="K13">
        <f>IF(Resources!$G$9=Validation!$I13,MAX(Validation!$K$2:K12)+1,0)</f>
        <v>0</v>
      </c>
      <c r="N13">
        <v>12</v>
      </c>
      <c r="O13" t="str">
        <f t="shared" si="0"/>
        <v/>
      </c>
    </row>
    <row r="14" spans="1:15" ht="15.75" customHeight="1" x14ac:dyDescent="0.3">
      <c r="A14" s="12"/>
      <c r="B14" s="12"/>
      <c r="C14" s="12"/>
      <c r="D14" s="12"/>
      <c r="E14" s="12"/>
      <c r="F14" s="12"/>
      <c r="G14" s="12"/>
      <c r="H14" s="12"/>
      <c r="I14" s="13" t="s">
        <v>49</v>
      </c>
      <c r="J14" s="13" t="s">
        <v>451</v>
      </c>
      <c r="K14">
        <f>IF(Resources!$G$9=Validation!$I14,MAX(Validation!$K$2:K13)+1,0)</f>
        <v>0</v>
      </c>
      <c r="N14">
        <v>13</v>
      </c>
      <c r="O14" t="str">
        <f t="shared" si="0"/>
        <v/>
      </c>
    </row>
    <row r="15" spans="1:15" ht="15.75" customHeight="1" x14ac:dyDescent="0.3">
      <c r="A15" s="12"/>
      <c r="B15" s="12"/>
      <c r="C15" s="12"/>
      <c r="D15" s="12"/>
      <c r="E15" s="12"/>
      <c r="F15" s="12"/>
      <c r="G15" s="12"/>
      <c r="H15" s="12"/>
      <c r="I15" s="13" t="s">
        <v>49</v>
      </c>
      <c r="J15" s="13" t="s">
        <v>452</v>
      </c>
      <c r="K15">
        <f>IF(Resources!$G$9=Validation!$I15,MAX(Validation!$K$2:K14)+1,0)</f>
        <v>0</v>
      </c>
      <c r="N15">
        <v>14</v>
      </c>
      <c r="O15" t="str">
        <f t="shared" si="0"/>
        <v/>
      </c>
    </row>
    <row r="16" spans="1:15" ht="15.75" customHeight="1" x14ac:dyDescent="0.3">
      <c r="A16" s="12"/>
      <c r="B16" s="12"/>
      <c r="C16" s="12"/>
      <c r="D16" s="12"/>
      <c r="E16" s="12"/>
      <c r="F16" s="12"/>
      <c r="G16" s="12"/>
      <c r="H16" s="12"/>
      <c r="I16" s="13" t="s">
        <v>49</v>
      </c>
      <c r="J16" s="13" t="s">
        <v>453</v>
      </c>
      <c r="K16">
        <f>IF(Resources!$G$9=Validation!$I16,MAX(Validation!$K$2:K15)+1,0)</f>
        <v>0</v>
      </c>
      <c r="N16">
        <v>15</v>
      </c>
      <c r="O16" t="str">
        <f t="shared" si="0"/>
        <v/>
      </c>
    </row>
    <row r="17" spans="1:15" ht="15.75" customHeight="1" x14ac:dyDescent="0.3">
      <c r="A17" s="12"/>
      <c r="B17" s="12"/>
      <c r="C17" s="12"/>
      <c r="D17" s="12"/>
      <c r="E17" s="12"/>
      <c r="F17" s="12"/>
      <c r="G17" s="12"/>
      <c r="H17" s="12"/>
      <c r="I17" s="13" t="s">
        <v>49</v>
      </c>
      <c r="J17" s="13" t="s">
        <v>454</v>
      </c>
      <c r="K17">
        <f>IF(Resources!$G$9=Validation!$I17,MAX(Validation!$K$2:K16)+1,0)</f>
        <v>0</v>
      </c>
      <c r="N17">
        <v>16</v>
      </c>
      <c r="O17" t="str">
        <f t="shared" si="0"/>
        <v/>
      </c>
    </row>
    <row r="18" spans="1:15" ht="15.75" customHeight="1" x14ac:dyDescent="0.3">
      <c r="A18" s="12"/>
      <c r="B18" s="12"/>
      <c r="C18" s="12"/>
      <c r="D18" s="12"/>
      <c r="E18" s="12"/>
      <c r="F18" s="12"/>
      <c r="G18" s="12"/>
      <c r="H18" s="12"/>
      <c r="I18" s="13" t="s">
        <v>49</v>
      </c>
      <c r="J18" s="13" t="s">
        <v>455</v>
      </c>
      <c r="K18">
        <f>IF(Resources!$G$9=Validation!$I18,MAX(Validation!$K$2:K17)+1,0)</f>
        <v>0</v>
      </c>
      <c r="N18">
        <v>17</v>
      </c>
      <c r="O18" t="str">
        <f t="shared" si="0"/>
        <v/>
      </c>
    </row>
    <row r="19" spans="1:15" ht="15.75" customHeight="1" x14ac:dyDescent="0.3">
      <c r="A19" s="12"/>
      <c r="B19" s="12"/>
      <c r="C19" s="12"/>
      <c r="D19" s="12"/>
      <c r="E19" s="12"/>
      <c r="F19" s="12"/>
      <c r="G19" s="12"/>
      <c r="H19" s="12"/>
      <c r="I19" s="13" t="s">
        <v>49</v>
      </c>
      <c r="J19" s="13" t="s">
        <v>456</v>
      </c>
      <c r="K19">
        <f>IF(Resources!$G$9=Validation!$I19,MAX(Validation!$K$2:K18)+1,0)</f>
        <v>0</v>
      </c>
      <c r="N19">
        <v>18</v>
      </c>
      <c r="O19" t="str">
        <f t="shared" si="0"/>
        <v/>
      </c>
    </row>
    <row r="20" spans="1:15" ht="15.75" customHeight="1" x14ac:dyDescent="0.3">
      <c r="A20" s="12"/>
      <c r="B20" s="12"/>
      <c r="C20" s="12"/>
      <c r="D20" s="12"/>
      <c r="E20" s="12"/>
      <c r="F20" s="12"/>
      <c r="G20" s="12"/>
      <c r="H20" s="12"/>
      <c r="I20" s="13" t="s">
        <v>49</v>
      </c>
      <c r="J20" s="13" t="s">
        <v>457</v>
      </c>
      <c r="K20">
        <f>IF(Resources!$G$9=Validation!$I20,MAX(Validation!$K$2:K19)+1,0)</f>
        <v>0</v>
      </c>
      <c r="N20">
        <v>19</v>
      </c>
      <c r="O20" t="str">
        <f t="shared" si="0"/>
        <v/>
      </c>
    </row>
    <row r="21" spans="1:15" ht="15.75" customHeight="1" x14ac:dyDescent="0.3">
      <c r="A21" s="12"/>
      <c r="B21" s="12"/>
      <c r="C21" s="12"/>
      <c r="D21" s="12"/>
      <c r="E21" s="12"/>
      <c r="F21" s="12"/>
      <c r="G21" s="12"/>
      <c r="H21" s="12"/>
      <c r="I21" s="13" t="s">
        <v>49</v>
      </c>
      <c r="J21" s="13" t="s">
        <v>458</v>
      </c>
      <c r="K21">
        <f>IF(Resources!$G$9=Validation!$I21,MAX(Validation!$K$2:K20)+1,0)</f>
        <v>0</v>
      </c>
      <c r="N21">
        <v>20</v>
      </c>
      <c r="O21" t="str">
        <f t="shared" si="0"/>
        <v/>
      </c>
    </row>
    <row r="22" spans="1:15" ht="15.75" customHeight="1" x14ac:dyDescent="0.3">
      <c r="A22" s="12"/>
      <c r="B22" s="12"/>
      <c r="C22" s="12"/>
      <c r="D22" s="12"/>
      <c r="E22" s="12"/>
      <c r="F22" s="12"/>
      <c r="G22" s="12"/>
      <c r="H22" s="12"/>
      <c r="I22" s="13" t="s">
        <v>49</v>
      </c>
      <c r="J22" s="13" t="s">
        <v>459</v>
      </c>
      <c r="K22">
        <f>IF(Resources!$G$9=Validation!$I22,MAX(Validation!$K$2:K21)+1,0)</f>
        <v>0</v>
      </c>
      <c r="N22">
        <v>21</v>
      </c>
      <c r="O22" t="str">
        <f t="shared" si="0"/>
        <v/>
      </c>
    </row>
    <row r="23" spans="1:15" ht="15.75" customHeight="1" x14ac:dyDescent="0.3">
      <c r="A23" s="12"/>
      <c r="B23" s="12"/>
      <c r="C23" s="12"/>
      <c r="D23" s="12"/>
      <c r="E23" s="12"/>
      <c r="F23" s="12"/>
      <c r="G23" s="12"/>
      <c r="H23" s="12"/>
      <c r="I23" s="13" t="s">
        <v>49</v>
      </c>
      <c r="J23" s="13" t="s">
        <v>460</v>
      </c>
      <c r="K23">
        <f>IF(Resources!$G$9=Validation!$I23,MAX(Validation!$K$2:K22)+1,0)</f>
        <v>0</v>
      </c>
      <c r="N23">
        <v>22</v>
      </c>
      <c r="O23" t="str">
        <f t="shared" si="0"/>
        <v/>
      </c>
    </row>
    <row r="24" spans="1:15" ht="15.75" customHeight="1" x14ac:dyDescent="0.3">
      <c r="A24" s="12"/>
      <c r="B24" s="12"/>
      <c r="C24" s="12"/>
      <c r="D24" s="12"/>
      <c r="E24" s="12"/>
      <c r="F24" s="12"/>
      <c r="G24" s="12"/>
      <c r="H24" s="12"/>
      <c r="I24" s="13" t="s">
        <v>179</v>
      </c>
      <c r="J24" s="13" t="s">
        <v>461</v>
      </c>
      <c r="K24">
        <f>IF(Resources!$G$9=Validation!$I24,MAX(Validation!$K$2:K23)+1,0)</f>
        <v>0</v>
      </c>
    </row>
    <row r="25" spans="1:15" ht="14.4" x14ac:dyDescent="0.3">
      <c r="A25" s="12"/>
      <c r="B25" s="12"/>
      <c r="C25" s="12"/>
      <c r="D25" s="12"/>
      <c r="E25" s="12"/>
      <c r="F25" s="12"/>
      <c r="G25" s="12"/>
      <c r="H25" s="12"/>
      <c r="I25" s="13" t="s">
        <v>179</v>
      </c>
      <c r="J25" s="13" t="s">
        <v>462</v>
      </c>
      <c r="K25">
        <f>IF(Resources!$G$9=Validation!$I25,MAX(Validation!$K$2:K24)+1,0)</f>
        <v>0</v>
      </c>
    </row>
    <row r="26" spans="1:15" ht="14.4" x14ac:dyDescent="0.3">
      <c r="A26" s="12"/>
      <c r="B26" s="12"/>
      <c r="C26" s="12"/>
      <c r="D26" s="12"/>
      <c r="E26" s="12"/>
      <c r="F26" s="12"/>
      <c r="G26" s="12"/>
      <c r="H26" s="12"/>
      <c r="I26" s="13" t="s">
        <v>179</v>
      </c>
      <c r="J26" s="13" t="s">
        <v>463</v>
      </c>
      <c r="K26">
        <f>IF(Resources!$G$9=Validation!$I26,MAX(Validation!$K$2:K25)+1,0)</f>
        <v>0</v>
      </c>
    </row>
    <row r="27" spans="1:15" ht="14.4" x14ac:dyDescent="0.3">
      <c r="A27" s="12"/>
      <c r="B27" s="12"/>
      <c r="C27" s="12"/>
      <c r="D27" s="12"/>
      <c r="E27" s="12"/>
      <c r="F27" s="12"/>
      <c r="G27" s="12"/>
      <c r="H27" s="12"/>
      <c r="I27" s="13" t="s">
        <v>179</v>
      </c>
      <c r="J27" s="13" t="s">
        <v>464</v>
      </c>
      <c r="K27">
        <f>IF(Resources!$G$9=Validation!$I27,MAX(Validation!$K$2:K26)+1,0)</f>
        <v>0</v>
      </c>
    </row>
    <row r="28" spans="1:15" ht="14.4" x14ac:dyDescent="0.3">
      <c r="A28" s="12"/>
      <c r="B28" s="12"/>
      <c r="C28" s="12"/>
      <c r="D28" s="12"/>
      <c r="E28" s="12"/>
      <c r="F28" s="12"/>
      <c r="G28" s="12"/>
      <c r="H28" s="12"/>
      <c r="I28" s="13" t="s">
        <v>179</v>
      </c>
      <c r="J28" s="13" t="s">
        <v>465</v>
      </c>
      <c r="K28">
        <f>IF(Resources!$G$9=Validation!$I28,MAX(Validation!$K$2:K27)+1,0)</f>
        <v>0</v>
      </c>
    </row>
    <row r="29" spans="1:15" ht="14.4" x14ac:dyDescent="0.3">
      <c r="A29" s="12"/>
      <c r="B29" s="12"/>
      <c r="C29" s="12"/>
      <c r="D29" s="12"/>
      <c r="E29" s="12"/>
      <c r="F29" s="12"/>
      <c r="G29" s="12"/>
      <c r="H29" s="12"/>
      <c r="I29" s="13" t="s">
        <v>179</v>
      </c>
      <c r="J29" s="13" t="s">
        <v>466</v>
      </c>
      <c r="K29">
        <f>IF(Resources!$G$9=Validation!$I29,MAX(Validation!$K$2:K28)+1,0)</f>
        <v>0</v>
      </c>
    </row>
    <row r="30" spans="1:15" ht="14.4" x14ac:dyDescent="0.3">
      <c r="A30" s="12"/>
      <c r="B30" s="12"/>
      <c r="C30" s="12"/>
      <c r="D30" s="12"/>
      <c r="E30" s="12"/>
      <c r="F30" s="12"/>
      <c r="G30" s="12"/>
      <c r="H30" s="12"/>
      <c r="I30" s="13" t="s">
        <v>179</v>
      </c>
      <c r="J30" s="13" t="s">
        <v>467</v>
      </c>
      <c r="K30">
        <f>IF(Resources!$G$9=Validation!$I30,MAX(Validation!$K$2:K29)+1,0)</f>
        <v>0</v>
      </c>
    </row>
    <row r="31" spans="1:15" ht="14.4" x14ac:dyDescent="0.3">
      <c r="A31" s="12"/>
      <c r="B31" s="12"/>
      <c r="C31" s="12"/>
      <c r="D31" s="12"/>
      <c r="E31" s="12"/>
      <c r="F31" s="12"/>
      <c r="G31" s="12"/>
      <c r="H31" s="12"/>
      <c r="I31" s="13" t="s">
        <v>179</v>
      </c>
      <c r="J31" s="13" t="s">
        <v>468</v>
      </c>
      <c r="K31">
        <f>IF(Resources!$G$9=Validation!$I31,MAX(Validation!$K$2:K30)+1,0)</f>
        <v>0</v>
      </c>
    </row>
    <row r="32" spans="1:15" ht="14.4" x14ac:dyDescent="0.3">
      <c r="A32" s="12"/>
      <c r="B32" s="12"/>
      <c r="C32" s="12"/>
      <c r="D32" s="12"/>
      <c r="E32" s="12"/>
      <c r="F32" s="12"/>
      <c r="G32" s="12"/>
      <c r="H32" s="12"/>
      <c r="I32" s="13" t="s">
        <v>179</v>
      </c>
      <c r="J32" s="13" t="s">
        <v>469</v>
      </c>
      <c r="K32">
        <f>IF(Resources!$G$9=Validation!$I32,MAX(Validation!$K$2:K31)+1,0)</f>
        <v>0</v>
      </c>
    </row>
    <row r="33" spans="1:11" ht="14.4" x14ac:dyDescent="0.3">
      <c r="A33" s="12"/>
      <c r="B33" s="12"/>
      <c r="C33" s="12"/>
      <c r="D33" s="12"/>
      <c r="E33" s="12"/>
      <c r="F33" s="12"/>
      <c r="G33" s="12"/>
      <c r="H33" s="12"/>
      <c r="I33" s="13" t="s">
        <v>179</v>
      </c>
      <c r="J33" s="13" t="s">
        <v>470</v>
      </c>
      <c r="K33">
        <f>IF(Resources!$G$9=Validation!$I33,MAX(Validation!$K$2:K32)+1,0)</f>
        <v>0</v>
      </c>
    </row>
    <row r="34" spans="1:11" ht="14.4" x14ac:dyDescent="0.3">
      <c r="A34" s="12"/>
      <c r="B34" s="12"/>
      <c r="C34" s="12"/>
      <c r="D34" s="12"/>
      <c r="E34" s="12"/>
      <c r="F34" s="12"/>
      <c r="G34" s="12"/>
      <c r="H34" s="12"/>
      <c r="I34" s="13" t="s">
        <v>179</v>
      </c>
      <c r="J34" s="13" t="s">
        <v>471</v>
      </c>
      <c r="K34">
        <f>IF(Resources!$G$9=Validation!$I34,MAX(Validation!$K$2:K33)+1,0)</f>
        <v>0</v>
      </c>
    </row>
    <row r="35" spans="1:11" ht="14.4" x14ac:dyDescent="0.3">
      <c r="A35" s="12"/>
      <c r="B35" s="12"/>
      <c r="C35" s="12"/>
      <c r="D35" s="12"/>
      <c r="E35" s="12"/>
      <c r="F35" s="12"/>
      <c r="G35" s="12"/>
      <c r="H35" s="12"/>
      <c r="I35" s="13" t="s">
        <v>179</v>
      </c>
      <c r="J35" s="13" t="s">
        <v>472</v>
      </c>
      <c r="K35">
        <f>IF(Resources!$G$9=Validation!$I35,MAX(Validation!$K$2:K34)+1,0)</f>
        <v>0</v>
      </c>
    </row>
    <row r="36" spans="1:11" ht="14.4" x14ac:dyDescent="0.3">
      <c r="A36" s="12"/>
      <c r="B36" s="12"/>
      <c r="C36" s="12"/>
      <c r="D36" s="12"/>
      <c r="E36" s="12"/>
      <c r="F36" s="12"/>
      <c r="G36" s="12"/>
      <c r="H36" s="12"/>
      <c r="I36" s="13" t="s">
        <v>43</v>
      </c>
      <c r="J36" s="13" t="s">
        <v>473</v>
      </c>
      <c r="K36">
        <f>IF(Resources!$G$9=Validation!$I36,MAX(Validation!$K$2:K35)+1,0)</f>
        <v>0</v>
      </c>
    </row>
    <row r="37" spans="1:11" ht="14.4" x14ac:dyDescent="0.3">
      <c r="A37" s="12"/>
      <c r="B37" s="12"/>
      <c r="C37" s="12"/>
      <c r="D37" s="12"/>
      <c r="E37" s="12"/>
      <c r="F37" s="12"/>
      <c r="G37" s="12"/>
      <c r="H37" s="12"/>
      <c r="I37" s="13" t="s">
        <v>43</v>
      </c>
      <c r="J37" s="13" t="s">
        <v>474</v>
      </c>
      <c r="K37">
        <f>IF(Resources!$G$9=Validation!$I37,MAX(Validation!$K$2:K36)+1,0)</f>
        <v>0</v>
      </c>
    </row>
    <row r="38" spans="1:11" ht="14.4" x14ac:dyDescent="0.3">
      <c r="A38" s="12"/>
      <c r="B38" s="12"/>
      <c r="C38" s="12"/>
      <c r="D38" s="12"/>
      <c r="E38" s="12"/>
      <c r="F38" s="12"/>
      <c r="G38" s="12"/>
      <c r="H38" s="12"/>
      <c r="I38" s="13" t="s">
        <v>43</v>
      </c>
      <c r="J38" s="13" t="s">
        <v>475</v>
      </c>
      <c r="K38">
        <f>IF(Resources!$G$9=Validation!$I38,MAX(Validation!$K$2:K37)+1,0)</f>
        <v>0</v>
      </c>
    </row>
    <row r="39" spans="1:11" ht="14.4" x14ac:dyDescent="0.3">
      <c r="A39" s="12"/>
      <c r="B39" s="12"/>
      <c r="C39" s="12"/>
      <c r="D39" s="12"/>
      <c r="E39" s="12"/>
      <c r="F39" s="12"/>
      <c r="G39" s="12"/>
      <c r="H39" s="12"/>
      <c r="I39" s="13" t="s">
        <v>43</v>
      </c>
      <c r="J39" s="13" t="s">
        <v>476</v>
      </c>
      <c r="K39">
        <f>IF(Resources!$G$9=Validation!$I39,MAX(Validation!$K$2:K38)+1,0)</f>
        <v>0</v>
      </c>
    </row>
    <row r="40" spans="1:11" ht="14.4" x14ac:dyDescent="0.3">
      <c r="A40" s="12"/>
      <c r="B40" s="12"/>
      <c r="C40" s="12"/>
      <c r="D40" s="12"/>
      <c r="E40" s="12"/>
      <c r="F40" s="12"/>
      <c r="G40" s="12"/>
      <c r="H40" s="12"/>
      <c r="I40" s="13" t="s">
        <v>43</v>
      </c>
      <c r="J40" s="13" t="s">
        <v>477</v>
      </c>
      <c r="K40">
        <f>IF(Resources!$G$9=Validation!$I40,MAX(Validation!$K$2:K39)+1,0)</f>
        <v>0</v>
      </c>
    </row>
    <row r="41" spans="1:11" ht="14.4" x14ac:dyDescent="0.3">
      <c r="A41" s="12"/>
      <c r="B41" s="12"/>
      <c r="C41" s="12"/>
      <c r="D41" s="12"/>
      <c r="E41" s="12"/>
      <c r="F41" s="12"/>
      <c r="G41" s="12"/>
      <c r="H41" s="12"/>
      <c r="I41" s="13" t="s">
        <v>43</v>
      </c>
      <c r="J41" s="13" t="s">
        <v>478</v>
      </c>
      <c r="K41">
        <f>IF(Resources!$G$9=Validation!$I41,MAX(Validation!$K$2:K40)+1,0)</f>
        <v>0</v>
      </c>
    </row>
    <row r="42" spans="1:11" ht="14.4" x14ac:dyDescent="0.3">
      <c r="A42" s="12"/>
      <c r="B42" s="12"/>
      <c r="C42" s="12"/>
      <c r="D42" s="12"/>
      <c r="E42" s="12"/>
      <c r="F42" s="12"/>
      <c r="G42" s="12"/>
      <c r="H42" s="12"/>
      <c r="I42" s="13" t="s">
        <v>43</v>
      </c>
      <c r="J42" s="13" t="s">
        <v>479</v>
      </c>
      <c r="K42">
        <f>IF(Resources!$G$9=Validation!$I42,MAX(Validation!$K$2:K41)+1,0)</f>
        <v>0</v>
      </c>
    </row>
    <row r="43" spans="1:11" ht="14.4" x14ac:dyDescent="0.3">
      <c r="A43" s="12"/>
      <c r="B43" s="12"/>
      <c r="C43" s="12"/>
      <c r="D43" s="12"/>
      <c r="E43" s="12"/>
      <c r="F43" s="12"/>
      <c r="G43" s="12"/>
      <c r="H43" s="12"/>
      <c r="I43" s="13" t="s">
        <v>43</v>
      </c>
      <c r="J43" s="13" t="s">
        <v>480</v>
      </c>
      <c r="K43">
        <f>IF(Resources!$G$9=Validation!$I43,MAX(Validation!$K$2:K42)+1,0)</f>
        <v>0</v>
      </c>
    </row>
    <row r="44" spans="1:11" ht="14.4" x14ac:dyDescent="0.3">
      <c r="A44" s="12"/>
      <c r="B44" s="12"/>
      <c r="C44" s="12"/>
      <c r="D44" s="12"/>
      <c r="E44" s="12"/>
      <c r="F44" s="12"/>
      <c r="G44" s="12"/>
      <c r="H44" s="12"/>
      <c r="I44" s="13" t="s">
        <v>43</v>
      </c>
      <c r="J44" s="13" t="s">
        <v>481</v>
      </c>
      <c r="K44">
        <f>IF(Resources!$G$9=Validation!$I44,MAX(Validation!$K$2:K43)+1,0)</f>
        <v>0</v>
      </c>
    </row>
    <row r="45" spans="1:11" ht="14.4" x14ac:dyDescent="0.3">
      <c r="A45" s="12"/>
      <c r="B45" s="12"/>
      <c r="C45" s="12"/>
      <c r="D45" s="12"/>
      <c r="E45" s="12"/>
      <c r="F45" s="12"/>
      <c r="G45" s="12"/>
      <c r="H45" s="12"/>
      <c r="I45" s="13" t="s">
        <v>43</v>
      </c>
      <c r="J45" s="13" t="s">
        <v>482</v>
      </c>
      <c r="K45">
        <f>IF(Resources!$G$9=Validation!$I45,MAX(Validation!$K$2:K44)+1,0)</f>
        <v>0</v>
      </c>
    </row>
    <row r="46" spans="1:11" ht="14.4" x14ac:dyDescent="0.3">
      <c r="A46" s="12"/>
      <c r="B46" s="12"/>
      <c r="C46" s="12"/>
      <c r="D46" s="12"/>
      <c r="E46" s="12"/>
      <c r="F46" s="12"/>
      <c r="G46" s="12"/>
      <c r="H46" s="12"/>
      <c r="I46" s="13" t="s">
        <v>109</v>
      </c>
      <c r="J46" s="13" t="s">
        <v>483</v>
      </c>
      <c r="K46">
        <f>IF(Resources!$G$9=Validation!$I46,MAX(Validation!$K$2:K45)+1,0)</f>
        <v>0</v>
      </c>
    </row>
    <row r="47" spans="1:11" ht="14.4" x14ac:dyDescent="0.3">
      <c r="A47" s="12"/>
      <c r="B47" s="12"/>
      <c r="C47" s="12"/>
      <c r="D47" s="12"/>
      <c r="E47" s="12"/>
      <c r="F47" s="12"/>
      <c r="G47" s="12"/>
      <c r="H47" s="12"/>
      <c r="I47" s="13" t="s">
        <v>109</v>
      </c>
      <c r="J47" s="13" t="s">
        <v>484</v>
      </c>
      <c r="K47">
        <f>IF(Resources!$G$9=Validation!$I47,MAX(Validation!$K$2:K46)+1,0)</f>
        <v>0</v>
      </c>
    </row>
    <row r="48" spans="1:11" ht="14.4" x14ac:dyDescent="0.3">
      <c r="A48" s="12"/>
      <c r="B48" s="12"/>
      <c r="C48" s="12"/>
      <c r="D48" s="12"/>
      <c r="E48" s="12"/>
      <c r="F48" s="12"/>
      <c r="G48" s="12"/>
      <c r="H48" s="12"/>
      <c r="I48" s="13" t="s">
        <v>109</v>
      </c>
      <c r="J48" s="13" t="s">
        <v>485</v>
      </c>
      <c r="K48">
        <f>IF(Resources!$G$9=Validation!$I48,MAX(Validation!$K$2:K47)+1,0)</f>
        <v>0</v>
      </c>
    </row>
    <row r="49" spans="1:11" ht="14.4" x14ac:dyDescent="0.3">
      <c r="A49" s="12"/>
      <c r="B49" s="12"/>
      <c r="C49" s="12"/>
      <c r="D49" s="12"/>
      <c r="E49" s="12"/>
      <c r="F49" s="12"/>
      <c r="G49" s="12"/>
      <c r="H49" s="12"/>
      <c r="I49" s="13" t="s">
        <v>109</v>
      </c>
      <c r="J49" s="13" t="s">
        <v>486</v>
      </c>
      <c r="K49">
        <f>IF(Resources!$G$9=Validation!$I49,MAX(Validation!$K$2:K48)+1,0)</f>
        <v>0</v>
      </c>
    </row>
    <row r="50" spans="1:11" ht="14.4" x14ac:dyDescent="0.3">
      <c r="A50" s="12"/>
      <c r="B50" s="12"/>
      <c r="C50" s="12"/>
      <c r="D50" s="12"/>
      <c r="E50" s="12"/>
      <c r="F50" s="12"/>
      <c r="G50" s="12"/>
      <c r="H50" s="12"/>
      <c r="I50" s="13" t="s">
        <v>109</v>
      </c>
      <c r="J50" s="13" t="s">
        <v>487</v>
      </c>
      <c r="K50">
        <f>IF(Resources!$G$9=Validation!$I50,MAX(Validation!$K$2:K49)+1,0)</f>
        <v>0</v>
      </c>
    </row>
    <row r="51" spans="1:11" ht="14.4" x14ac:dyDescent="0.3">
      <c r="A51" s="12"/>
      <c r="B51" s="12"/>
      <c r="C51" s="12"/>
      <c r="D51" s="12"/>
      <c r="E51" s="12"/>
      <c r="F51" s="12"/>
      <c r="G51" s="12"/>
      <c r="H51" s="12"/>
      <c r="I51" s="13" t="s">
        <v>109</v>
      </c>
      <c r="J51" s="13" t="s">
        <v>488</v>
      </c>
      <c r="K51">
        <f>IF(Resources!$G$9=Validation!$I51,MAX(Validation!$K$2:K50)+1,0)</f>
        <v>0</v>
      </c>
    </row>
    <row r="52" spans="1:11" ht="14.4" x14ac:dyDescent="0.3">
      <c r="A52" s="12"/>
      <c r="B52" s="12"/>
      <c r="C52" s="12"/>
      <c r="D52" s="12"/>
      <c r="E52" s="12"/>
      <c r="F52" s="12"/>
      <c r="G52" s="12"/>
      <c r="H52" s="12"/>
      <c r="I52" s="13" t="s">
        <v>109</v>
      </c>
      <c r="J52" s="13" t="s">
        <v>489</v>
      </c>
      <c r="K52">
        <f>IF(Resources!$G$9=Validation!$I52,MAX(Validation!$K$2:K51)+1,0)</f>
        <v>0</v>
      </c>
    </row>
    <row r="53" spans="1:11" ht="14.4" x14ac:dyDescent="0.3">
      <c r="A53" s="12"/>
      <c r="B53" s="12"/>
      <c r="C53" s="12"/>
      <c r="D53" s="12"/>
      <c r="E53" s="12"/>
      <c r="F53" s="12"/>
      <c r="G53" s="12"/>
      <c r="H53" s="12"/>
      <c r="I53" s="13" t="s">
        <v>109</v>
      </c>
      <c r="J53" s="13" t="s">
        <v>490</v>
      </c>
      <c r="K53">
        <f>IF(Resources!$G$9=Validation!$I53,MAX(Validation!$K$2:K52)+1,0)</f>
        <v>0</v>
      </c>
    </row>
    <row r="54" spans="1:11" ht="14.4" x14ac:dyDescent="0.3">
      <c r="A54" s="12"/>
      <c r="B54" s="12"/>
      <c r="C54" s="12"/>
      <c r="D54" s="12"/>
      <c r="E54" s="12"/>
      <c r="F54" s="12"/>
      <c r="G54" s="12"/>
      <c r="H54" s="12"/>
      <c r="I54" s="13" t="s">
        <v>33</v>
      </c>
      <c r="J54" s="13" t="s">
        <v>491</v>
      </c>
      <c r="K54">
        <f>IF(Resources!$G$9=Validation!$I54,MAX(Validation!$K$2:K53)+1,0)</f>
        <v>0</v>
      </c>
    </row>
    <row r="55" spans="1:11" ht="14.4" x14ac:dyDescent="0.3">
      <c r="A55" s="12"/>
      <c r="B55" s="12"/>
      <c r="C55" s="12"/>
      <c r="D55" s="12"/>
      <c r="E55" s="12"/>
      <c r="F55" s="12"/>
      <c r="G55" s="12"/>
      <c r="H55" s="12"/>
      <c r="I55" s="13" t="s">
        <v>33</v>
      </c>
      <c r="J55" s="13" t="s">
        <v>492</v>
      </c>
      <c r="K55">
        <f>IF(Resources!$G$9=Validation!$I55,MAX(Validation!$K$2:K54)+1,0)</f>
        <v>0</v>
      </c>
    </row>
    <row r="56" spans="1:11" ht="14.4" x14ac:dyDescent="0.3">
      <c r="A56" s="12"/>
      <c r="B56" s="12"/>
      <c r="C56" s="12"/>
      <c r="D56" s="12"/>
      <c r="E56" s="12"/>
      <c r="F56" s="12"/>
      <c r="G56" s="12"/>
      <c r="H56" s="12"/>
      <c r="I56" s="13" t="s">
        <v>33</v>
      </c>
      <c r="J56" s="13" t="s">
        <v>493</v>
      </c>
      <c r="K56">
        <f>IF(Resources!$G$9=Validation!$I56,MAX(Validation!$K$2:K55)+1,0)</f>
        <v>0</v>
      </c>
    </row>
    <row r="57" spans="1:11" ht="14.4" x14ac:dyDescent="0.3">
      <c r="A57" s="12"/>
      <c r="B57" s="12"/>
      <c r="C57" s="12"/>
      <c r="D57" s="12"/>
      <c r="E57" s="12"/>
      <c r="F57" s="12"/>
      <c r="G57" s="12"/>
      <c r="H57" s="12"/>
      <c r="I57" s="13" t="s">
        <v>33</v>
      </c>
      <c r="J57" s="13" t="s">
        <v>494</v>
      </c>
      <c r="K57">
        <f>IF(Resources!$G$9=Validation!$I57,MAX(Validation!$K$2:K56)+1,0)</f>
        <v>0</v>
      </c>
    </row>
    <row r="58" spans="1:11" ht="14.4" x14ac:dyDescent="0.3">
      <c r="A58" s="12"/>
      <c r="B58" s="12"/>
      <c r="C58" s="12"/>
      <c r="D58" s="12"/>
      <c r="E58" s="12"/>
      <c r="F58" s="12"/>
      <c r="G58" s="12"/>
      <c r="H58" s="12"/>
      <c r="I58" s="13" t="s">
        <v>33</v>
      </c>
      <c r="J58" s="13" t="s">
        <v>495</v>
      </c>
      <c r="K58">
        <f>IF(Resources!$G$9=Validation!$I58,MAX(Validation!$K$2:K57)+1,0)</f>
        <v>0</v>
      </c>
    </row>
    <row r="59" spans="1:11" ht="14.4" x14ac:dyDescent="0.3">
      <c r="A59" s="12"/>
      <c r="B59" s="12"/>
      <c r="C59" s="12"/>
      <c r="D59" s="12"/>
      <c r="E59" s="12"/>
      <c r="F59" s="12"/>
      <c r="G59" s="12"/>
      <c r="H59" s="12"/>
      <c r="I59" s="13" t="s">
        <v>33</v>
      </c>
      <c r="J59" s="13" t="s">
        <v>496</v>
      </c>
      <c r="K59">
        <f>IF(Resources!$G$9=Validation!$I59,MAX(Validation!$K$2:K58)+1,0)</f>
        <v>0</v>
      </c>
    </row>
    <row r="60" spans="1:11" ht="14.4" x14ac:dyDescent="0.3">
      <c r="A60" s="12"/>
      <c r="B60" s="12"/>
      <c r="C60" s="12"/>
      <c r="D60" s="12"/>
      <c r="E60" s="12"/>
      <c r="F60" s="12"/>
      <c r="G60" s="12"/>
      <c r="H60" s="12"/>
      <c r="I60" s="13" t="s">
        <v>33</v>
      </c>
      <c r="J60" s="13" t="s">
        <v>497</v>
      </c>
      <c r="K60">
        <f>IF(Resources!$G$9=Validation!$I60,MAX(Validation!$K$2:K59)+1,0)</f>
        <v>0</v>
      </c>
    </row>
    <row r="61" spans="1:11" ht="14.4" x14ac:dyDescent="0.3">
      <c r="A61" s="12"/>
      <c r="B61" s="12"/>
      <c r="C61" s="12"/>
      <c r="D61" s="12"/>
      <c r="E61" s="12"/>
      <c r="F61" s="12"/>
      <c r="G61" s="12"/>
      <c r="H61" s="12"/>
      <c r="I61" s="13" t="s">
        <v>33</v>
      </c>
      <c r="J61" s="13" t="s">
        <v>498</v>
      </c>
      <c r="K61">
        <f>IF(Resources!$G$9=Validation!$I61,MAX(Validation!$K$2:K60)+1,0)</f>
        <v>0</v>
      </c>
    </row>
    <row r="62" spans="1:11" ht="14.4" x14ac:dyDescent="0.3">
      <c r="A62" s="12"/>
      <c r="B62" s="12"/>
      <c r="C62" s="12"/>
      <c r="D62" s="12"/>
      <c r="E62" s="12"/>
      <c r="F62" s="12"/>
      <c r="G62" s="12"/>
      <c r="H62" s="12"/>
      <c r="I62" s="13" t="s">
        <v>33</v>
      </c>
      <c r="J62" s="13" t="s">
        <v>499</v>
      </c>
      <c r="K62">
        <f>IF(Resources!$G$9=Validation!$I62,MAX(Validation!$K$2:K61)+1,0)</f>
        <v>0</v>
      </c>
    </row>
    <row r="63" spans="1:11" ht="14.4" x14ac:dyDescent="0.3">
      <c r="A63" s="12"/>
      <c r="B63" s="12"/>
      <c r="C63" s="12"/>
      <c r="D63" s="12"/>
      <c r="E63" s="12"/>
      <c r="F63" s="12"/>
      <c r="G63" s="12"/>
      <c r="H63" s="12"/>
      <c r="I63" s="13" t="s">
        <v>33</v>
      </c>
      <c r="J63" s="13" t="s">
        <v>500</v>
      </c>
      <c r="K63">
        <f>IF(Resources!$G$9=Validation!$I63,MAX(Validation!$K$2:K62)+1,0)</f>
        <v>0</v>
      </c>
    </row>
    <row r="64" spans="1:11" ht="14.4" x14ac:dyDescent="0.3">
      <c r="A64" s="12"/>
      <c r="B64" s="12"/>
      <c r="C64" s="12"/>
      <c r="D64" s="12"/>
      <c r="E64" s="12"/>
      <c r="F64" s="12"/>
      <c r="G64" s="12"/>
      <c r="H64" s="12"/>
      <c r="I64" s="13" t="s">
        <v>33</v>
      </c>
      <c r="J64" s="13" t="s">
        <v>501</v>
      </c>
      <c r="K64">
        <f>IF(Resources!$G$9=Validation!$I64,MAX(Validation!$K$2:K63)+1,0)</f>
        <v>0</v>
      </c>
    </row>
    <row r="65" spans="1:11" ht="14.4" x14ac:dyDescent="0.3">
      <c r="A65" s="12"/>
      <c r="B65" s="12"/>
      <c r="C65" s="12"/>
      <c r="D65" s="12"/>
      <c r="E65" s="12"/>
      <c r="F65" s="12"/>
      <c r="G65" s="12"/>
      <c r="H65" s="12"/>
      <c r="I65" s="13" t="s">
        <v>33</v>
      </c>
      <c r="J65" s="13" t="s">
        <v>502</v>
      </c>
      <c r="K65">
        <f>IF(Resources!$G$9=Validation!$I65,MAX(Validation!$K$2:K64)+1,0)</f>
        <v>0</v>
      </c>
    </row>
    <row r="66" spans="1:11" ht="14.4" x14ac:dyDescent="0.3">
      <c r="A66" s="12"/>
      <c r="B66" s="12"/>
      <c r="C66" s="12"/>
      <c r="D66" s="12"/>
      <c r="E66" s="12"/>
      <c r="F66" s="12"/>
      <c r="G66" s="12"/>
      <c r="H66" s="12"/>
      <c r="I66" s="13" t="s">
        <v>36</v>
      </c>
      <c r="J66" s="13" t="s">
        <v>503</v>
      </c>
      <c r="K66">
        <f>IF(Resources!$G$9=Validation!$I66,MAX(Validation!$K$2:K65)+1,0)</f>
        <v>0</v>
      </c>
    </row>
    <row r="67" spans="1:11" ht="14.4" x14ac:dyDescent="0.3">
      <c r="A67" s="12"/>
      <c r="B67" s="12"/>
      <c r="C67" s="12"/>
      <c r="D67" s="12"/>
      <c r="E67" s="12"/>
      <c r="F67" s="12"/>
      <c r="G67" s="12"/>
      <c r="H67" s="12"/>
      <c r="I67" s="13" t="s">
        <v>36</v>
      </c>
      <c r="J67" s="13" t="s">
        <v>504</v>
      </c>
      <c r="K67">
        <f>IF(Resources!$G$9=Validation!$I67,MAX(Validation!$K$2:K66)+1,0)</f>
        <v>0</v>
      </c>
    </row>
    <row r="68" spans="1:11" ht="14.4" x14ac:dyDescent="0.3">
      <c r="A68" s="12"/>
      <c r="B68" s="12"/>
      <c r="C68" s="12"/>
      <c r="D68" s="12"/>
      <c r="E68" s="12"/>
      <c r="F68" s="12"/>
      <c r="G68" s="12"/>
      <c r="H68" s="12"/>
      <c r="I68" s="13" t="s">
        <v>36</v>
      </c>
      <c r="J68" s="13" t="s">
        <v>505</v>
      </c>
      <c r="K68">
        <f>IF(Resources!$G$9=Validation!$I68,MAX(Validation!$K$2:K67)+1,0)</f>
        <v>0</v>
      </c>
    </row>
    <row r="69" spans="1:11" ht="14.4" x14ac:dyDescent="0.3">
      <c r="A69" s="12"/>
      <c r="B69" s="12"/>
      <c r="C69" s="12"/>
      <c r="D69" s="12"/>
      <c r="E69" s="12"/>
      <c r="F69" s="12"/>
      <c r="G69" s="12"/>
      <c r="H69" s="12"/>
      <c r="I69" s="13" t="s">
        <v>36</v>
      </c>
      <c r="J69" s="13" t="s">
        <v>506</v>
      </c>
      <c r="K69">
        <f>IF(Resources!$G$9=Validation!$I69,MAX(Validation!$K$2:K68)+1,0)</f>
        <v>0</v>
      </c>
    </row>
    <row r="70" spans="1:11" ht="14.4" x14ac:dyDescent="0.3">
      <c r="A70" s="12"/>
      <c r="B70" s="12"/>
      <c r="C70" s="12"/>
      <c r="D70" s="12"/>
      <c r="E70" s="12"/>
      <c r="F70" s="12"/>
      <c r="G70" s="12"/>
      <c r="H70" s="12"/>
      <c r="I70" s="13" t="s">
        <v>36</v>
      </c>
      <c r="J70" s="13" t="s">
        <v>507</v>
      </c>
      <c r="K70">
        <f>IF(Resources!$G$9=Validation!$I70,MAX(Validation!$K$2:K69)+1,0)</f>
        <v>0</v>
      </c>
    </row>
    <row r="71" spans="1:11" ht="14.4" x14ac:dyDescent="0.3">
      <c r="A71" s="12"/>
      <c r="B71" s="12"/>
      <c r="C71" s="12"/>
      <c r="D71" s="12"/>
      <c r="E71" s="12"/>
      <c r="F71" s="12"/>
      <c r="G71" s="12"/>
      <c r="H71" s="12"/>
      <c r="I71" s="13" t="s">
        <v>36</v>
      </c>
      <c r="J71" s="13" t="s">
        <v>508</v>
      </c>
      <c r="K71">
        <f>IF(Resources!$G$9=Validation!$I71,MAX(Validation!$K$2:K70)+1,0)</f>
        <v>0</v>
      </c>
    </row>
    <row r="72" spans="1:11" ht="14.4" x14ac:dyDescent="0.3">
      <c r="A72" s="12"/>
      <c r="B72" s="12"/>
      <c r="C72" s="12"/>
      <c r="D72" s="12"/>
      <c r="E72" s="12"/>
      <c r="F72" s="12"/>
      <c r="G72" s="12"/>
      <c r="H72" s="12"/>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B20862-560C-4513-9204-407B6B8F8490}">
  <dimension ref="B1:M75"/>
  <sheetViews>
    <sheetView showGridLines="0" showRowColHeaders="0" workbookViewId="0">
      <selection activeCell="E6" sqref="E6"/>
    </sheetView>
  </sheetViews>
  <sheetFormatPr defaultColWidth="8.77734375" defaultRowHeight="13.2" x14ac:dyDescent="0.25"/>
  <cols>
    <col min="1" max="1" width="2.33203125" customWidth="1"/>
    <col min="2" max="2" width="26.44140625" customWidth="1"/>
    <col min="3" max="3" width="41.44140625" bestFit="1" customWidth="1"/>
  </cols>
  <sheetData>
    <row r="1" spans="2:13" s="22" customFormat="1" ht="19.05" customHeight="1" x14ac:dyDescent="0.3">
      <c r="B1" s="47" t="s">
        <v>668</v>
      </c>
      <c r="C1" s="26"/>
      <c r="D1" s="15"/>
      <c r="E1" s="14"/>
      <c r="F1" s="14"/>
      <c r="G1" s="14"/>
      <c r="H1" s="14"/>
      <c r="I1" s="14"/>
      <c r="J1" s="14"/>
      <c r="K1" s="14"/>
      <c r="L1" s="14"/>
      <c r="M1" s="14"/>
    </row>
    <row r="2" spans="2:13" s="22" customFormat="1" ht="19.05" customHeight="1" x14ac:dyDescent="0.3">
      <c r="B2" s="48" t="s">
        <v>669</v>
      </c>
      <c r="C2" s="27"/>
      <c r="D2" s="15"/>
      <c r="E2" s="14"/>
      <c r="F2" s="14"/>
      <c r="G2" s="14"/>
      <c r="H2" s="14"/>
      <c r="I2" s="14"/>
      <c r="J2" s="14"/>
      <c r="K2" s="14"/>
      <c r="L2" s="14"/>
      <c r="M2" s="14"/>
    </row>
    <row r="3" spans="2:13" s="30" customFormat="1" ht="19.05" customHeight="1" x14ac:dyDescent="0.3">
      <c r="B3" s="28"/>
      <c r="C3" s="29"/>
      <c r="D3" s="29"/>
      <c r="E3" s="28"/>
      <c r="F3" s="28"/>
      <c r="G3" s="28"/>
      <c r="H3" s="28"/>
      <c r="I3" s="28"/>
      <c r="J3" s="28"/>
      <c r="K3" s="28"/>
      <c r="L3" s="28"/>
      <c r="M3" s="28"/>
    </row>
    <row r="4" spans="2:13" s="35" customFormat="1" ht="19.05" customHeight="1" x14ac:dyDescent="0.3">
      <c r="B4" s="33"/>
      <c r="C4" s="34"/>
      <c r="D4" s="34"/>
      <c r="E4" s="33"/>
      <c r="F4" s="33"/>
      <c r="G4" s="33"/>
      <c r="H4" s="33"/>
      <c r="I4" s="33"/>
      <c r="J4" s="33"/>
      <c r="K4" s="33"/>
      <c r="L4" s="33"/>
      <c r="M4" s="33"/>
    </row>
    <row r="5" spans="2:13" ht="16.2" thickBot="1" x14ac:dyDescent="0.35">
      <c r="B5" s="23" t="s">
        <v>509</v>
      </c>
      <c r="C5" s="23" t="s">
        <v>510</v>
      </c>
    </row>
    <row r="6" spans="2:13" ht="15" thickTop="1" x14ac:dyDescent="0.3">
      <c r="B6" s="41" t="s">
        <v>49</v>
      </c>
      <c r="C6" s="42" t="s">
        <v>433</v>
      </c>
    </row>
    <row r="7" spans="2:13" ht="14.4" x14ac:dyDescent="0.3">
      <c r="B7" s="42"/>
      <c r="C7" s="42" t="s">
        <v>435</v>
      </c>
    </row>
    <row r="8" spans="2:13" ht="14.4" x14ac:dyDescent="0.3">
      <c r="B8" s="42"/>
      <c r="C8" s="42" t="s">
        <v>437</v>
      </c>
    </row>
    <row r="9" spans="2:13" ht="14.4" x14ac:dyDescent="0.3">
      <c r="B9" s="42"/>
      <c r="C9" s="42" t="s">
        <v>440</v>
      </c>
    </row>
    <row r="10" spans="2:13" ht="14.4" x14ac:dyDescent="0.3">
      <c r="B10" s="42"/>
      <c r="C10" s="42" t="s">
        <v>442</v>
      </c>
    </row>
    <row r="11" spans="2:13" ht="14.4" x14ac:dyDescent="0.3">
      <c r="B11" s="42"/>
      <c r="C11" s="42" t="s">
        <v>444</v>
      </c>
    </row>
    <row r="12" spans="2:13" ht="14.4" x14ac:dyDescent="0.3">
      <c r="B12" s="42"/>
      <c r="C12" s="42" t="s">
        <v>445</v>
      </c>
    </row>
    <row r="13" spans="2:13" ht="14.4" x14ac:dyDescent="0.3">
      <c r="B13" s="42"/>
      <c r="C13" s="42" t="s">
        <v>446</v>
      </c>
    </row>
    <row r="14" spans="2:13" ht="14.4" x14ac:dyDescent="0.3">
      <c r="B14" s="42"/>
      <c r="C14" s="42" t="s">
        <v>447</v>
      </c>
    </row>
    <row r="15" spans="2:13" ht="14.4" x14ac:dyDescent="0.3">
      <c r="B15" s="42"/>
      <c r="C15" s="42" t="s">
        <v>448</v>
      </c>
    </row>
    <row r="16" spans="2:13" ht="14.4" x14ac:dyDescent="0.3">
      <c r="B16" s="42"/>
      <c r="C16" s="42" t="s">
        <v>449</v>
      </c>
    </row>
    <row r="17" spans="2:3" ht="14.4" x14ac:dyDescent="0.3">
      <c r="B17" s="42"/>
      <c r="C17" s="42" t="s">
        <v>450</v>
      </c>
    </row>
    <row r="18" spans="2:3" ht="14.4" x14ac:dyDescent="0.3">
      <c r="B18" s="42"/>
      <c r="C18" s="42" t="s">
        <v>451</v>
      </c>
    </row>
    <row r="19" spans="2:3" ht="14.4" x14ac:dyDescent="0.3">
      <c r="B19" s="42"/>
      <c r="C19" s="42" t="s">
        <v>452</v>
      </c>
    </row>
    <row r="20" spans="2:3" ht="14.4" x14ac:dyDescent="0.3">
      <c r="B20" s="42"/>
      <c r="C20" s="42" t="s">
        <v>453</v>
      </c>
    </row>
    <row r="21" spans="2:3" ht="14.4" x14ac:dyDescent="0.3">
      <c r="B21" s="42"/>
      <c r="C21" s="42" t="s">
        <v>454</v>
      </c>
    </row>
    <row r="22" spans="2:3" ht="14.4" x14ac:dyDescent="0.3">
      <c r="B22" s="42"/>
      <c r="C22" s="42" t="s">
        <v>455</v>
      </c>
    </row>
    <row r="23" spans="2:3" ht="14.4" x14ac:dyDescent="0.3">
      <c r="B23" s="42"/>
      <c r="C23" s="42" t="s">
        <v>456</v>
      </c>
    </row>
    <row r="24" spans="2:3" ht="14.4" x14ac:dyDescent="0.3">
      <c r="B24" s="42"/>
      <c r="C24" s="42" t="s">
        <v>457</v>
      </c>
    </row>
    <row r="25" spans="2:3" ht="14.4" x14ac:dyDescent="0.3">
      <c r="B25" s="42"/>
      <c r="C25" s="42" t="s">
        <v>458</v>
      </c>
    </row>
    <row r="26" spans="2:3" ht="14.4" x14ac:dyDescent="0.3">
      <c r="B26" s="42"/>
      <c r="C26" s="42" t="s">
        <v>459</v>
      </c>
    </row>
    <row r="27" spans="2:3" ht="14.4" x14ac:dyDescent="0.3">
      <c r="B27" s="42"/>
      <c r="C27" s="42" t="s">
        <v>460</v>
      </c>
    </row>
    <row r="28" spans="2:3" ht="14.4" x14ac:dyDescent="0.3">
      <c r="B28" s="43" t="s">
        <v>179</v>
      </c>
      <c r="C28" s="44" t="s">
        <v>461</v>
      </c>
    </row>
    <row r="29" spans="2:3" ht="14.4" x14ac:dyDescent="0.3">
      <c r="B29" s="45"/>
      <c r="C29" s="45" t="s">
        <v>462</v>
      </c>
    </row>
    <row r="30" spans="2:3" ht="14.4" x14ac:dyDescent="0.3">
      <c r="B30" s="45"/>
      <c r="C30" s="45" t="s">
        <v>463</v>
      </c>
    </row>
    <row r="31" spans="2:3" ht="14.4" x14ac:dyDescent="0.3">
      <c r="B31" s="45"/>
      <c r="C31" s="45" t="s">
        <v>464</v>
      </c>
    </row>
    <row r="32" spans="2:3" ht="14.4" x14ac:dyDescent="0.3">
      <c r="B32" s="45"/>
      <c r="C32" s="45" t="s">
        <v>465</v>
      </c>
    </row>
    <row r="33" spans="2:3" ht="14.4" x14ac:dyDescent="0.3">
      <c r="B33" s="45"/>
      <c r="C33" s="45" t="s">
        <v>466</v>
      </c>
    </row>
    <row r="34" spans="2:3" ht="14.4" x14ac:dyDescent="0.3">
      <c r="B34" s="45"/>
      <c r="C34" s="45" t="s">
        <v>467</v>
      </c>
    </row>
    <row r="35" spans="2:3" ht="14.4" x14ac:dyDescent="0.3">
      <c r="B35" s="45"/>
      <c r="C35" s="45" t="s">
        <v>468</v>
      </c>
    </row>
    <row r="36" spans="2:3" ht="14.4" x14ac:dyDescent="0.3">
      <c r="B36" s="45"/>
      <c r="C36" s="45" t="s">
        <v>469</v>
      </c>
    </row>
    <row r="37" spans="2:3" ht="14.4" x14ac:dyDescent="0.3">
      <c r="B37" s="45"/>
      <c r="C37" s="45" t="s">
        <v>470</v>
      </c>
    </row>
    <row r="38" spans="2:3" ht="14.4" x14ac:dyDescent="0.3">
      <c r="B38" s="45"/>
      <c r="C38" s="45" t="s">
        <v>471</v>
      </c>
    </row>
    <row r="39" spans="2:3" ht="14.4" x14ac:dyDescent="0.3">
      <c r="B39" s="46"/>
      <c r="C39" s="46" t="s">
        <v>472</v>
      </c>
    </row>
    <row r="40" spans="2:3" ht="14.4" x14ac:dyDescent="0.3">
      <c r="B40" s="41" t="s">
        <v>43</v>
      </c>
      <c r="C40" s="42" t="s">
        <v>473</v>
      </c>
    </row>
    <row r="41" spans="2:3" ht="14.4" x14ac:dyDescent="0.3">
      <c r="B41" s="42"/>
      <c r="C41" s="42" t="s">
        <v>474</v>
      </c>
    </row>
    <row r="42" spans="2:3" ht="14.4" x14ac:dyDescent="0.3">
      <c r="B42" s="42"/>
      <c r="C42" s="42" t="s">
        <v>475</v>
      </c>
    </row>
    <row r="43" spans="2:3" ht="14.4" x14ac:dyDescent="0.3">
      <c r="B43" s="42"/>
      <c r="C43" s="42" t="s">
        <v>476</v>
      </c>
    </row>
    <row r="44" spans="2:3" ht="14.4" x14ac:dyDescent="0.3">
      <c r="B44" s="42"/>
      <c r="C44" s="42" t="s">
        <v>477</v>
      </c>
    </row>
    <row r="45" spans="2:3" ht="14.4" x14ac:dyDescent="0.3">
      <c r="B45" s="42"/>
      <c r="C45" s="42" t="s">
        <v>478</v>
      </c>
    </row>
    <row r="46" spans="2:3" ht="14.4" x14ac:dyDescent="0.3">
      <c r="B46" s="42"/>
      <c r="C46" s="42" t="s">
        <v>479</v>
      </c>
    </row>
    <row r="47" spans="2:3" ht="14.4" x14ac:dyDescent="0.3">
      <c r="B47" s="42"/>
      <c r="C47" s="42" t="s">
        <v>480</v>
      </c>
    </row>
    <row r="48" spans="2:3" ht="14.4" x14ac:dyDescent="0.3">
      <c r="B48" s="42"/>
      <c r="C48" s="42" t="s">
        <v>481</v>
      </c>
    </row>
    <row r="49" spans="2:3" ht="14.4" x14ac:dyDescent="0.3">
      <c r="B49" s="42"/>
      <c r="C49" s="42" t="s">
        <v>482</v>
      </c>
    </row>
    <row r="50" spans="2:3" ht="14.4" x14ac:dyDescent="0.3">
      <c r="B50" s="43" t="s">
        <v>109</v>
      </c>
      <c r="C50" s="44" t="s">
        <v>483</v>
      </c>
    </row>
    <row r="51" spans="2:3" ht="14.4" x14ac:dyDescent="0.3">
      <c r="B51" s="45"/>
      <c r="C51" s="45" t="s">
        <v>484</v>
      </c>
    </row>
    <row r="52" spans="2:3" ht="14.4" x14ac:dyDescent="0.3">
      <c r="B52" s="45"/>
      <c r="C52" s="45" t="s">
        <v>485</v>
      </c>
    </row>
    <row r="53" spans="2:3" ht="14.4" x14ac:dyDescent="0.3">
      <c r="B53" s="45"/>
      <c r="C53" s="45" t="s">
        <v>486</v>
      </c>
    </row>
    <row r="54" spans="2:3" ht="14.4" x14ac:dyDescent="0.3">
      <c r="B54" s="45"/>
      <c r="C54" s="45" t="s">
        <v>487</v>
      </c>
    </row>
    <row r="55" spans="2:3" ht="14.4" x14ac:dyDescent="0.3">
      <c r="B55" s="45"/>
      <c r="C55" s="45" t="s">
        <v>488</v>
      </c>
    </row>
    <row r="56" spans="2:3" ht="14.4" x14ac:dyDescent="0.3">
      <c r="B56" s="45"/>
      <c r="C56" s="45" t="s">
        <v>489</v>
      </c>
    </row>
    <row r="57" spans="2:3" ht="14.4" x14ac:dyDescent="0.3">
      <c r="B57" s="46"/>
      <c r="C57" s="46" t="s">
        <v>490</v>
      </c>
    </row>
    <row r="58" spans="2:3" ht="14.4" x14ac:dyDescent="0.3">
      <c r="B58" s="41" t="s">
        <v>33</v>
      </c>
      <c r="C58" s="42" t="s">
        <v>491</v>
      </c>
    </row>
    <row r="59" spans="2:3" ht="14.4" x14ac:dyDescent="0.3">
      <c r="B59" s="42"/>
      <c r="C59" s="42" t="s">
        <v>492</v>
      </c>
    </row>
    <row r="60" spans="2:3" ht="14.4" x14ac:dyDescent="0.3">
      <c r="B60" s="42"/>
      <c r="C60" s="42" t="s">
        <v>493</v>
      </c>
    </row>
    <row r="61" spans="2:3" ht="14.4" x14ac:dyDescent="0.3">
      <c r="B61" s="42"/>
      <c r="C61" s="42" t="s">
        <v>494</v>
      </c>
    </row>
    <row r="62" spans="2:3" ht="14.4" x14ac:dyDescent="0.3">
      <c r="B62" s="42"/>
      <c r="C62" s="42" t="s">
        <v>495</v>
      </c>
    </row>
    <row r="63" spans="2:3" ht="14.4" x14ac:dyDescent="0.3">
      <c r="B63" s="42"/>
      <c r="C63" s="42" t="s">
        <v>496</v>
      </c>
    </row>
    <row r="64" spans="2:3" ht="14.4" x14ac:dyDescent="0.3">
      <c r="B64" s="42"/>
      <c r="C64" s="42" t="s">
        <v>497</v>
      </c>
    </row>
    <row r="65" spans="2:3" ht="14.4" x14ac:dyDescent="0.3">
      <c r="B65" s="42"/>
      <c r="C65" s="42" t="s">
        <v>498</v>
      </c>
    </row>
    <row r="66" spans="2:3" ht="14.4" x14ac:dyDescent="0.3">
      <c r="B66" s="42"/>
      <c r="C66" s="42" t="s">
        <v>499</v>
      </c>
    </row>
    <row r="67" spans="2:3" ht="14.4" x14ac:dyDescent="0.3">
      <c r="B67" s="42"/>
      <c r="C67" s="42" t="s">
        <v>500</v>
      </c>
    </row>
    <row r="68" spans="2:3" ht="14.4" x14ac:dyDescent="0.3">
      <c r="B68" s="42"/>
      <c r="C68" s="42" t="s">
        <v>501</v>
      </c>
    </row>
    <row r="69" spans="2:3" ht="14.4" x14ac:dyDescent="0.3">
      <c r="B69" s="42"/>
      <c r="C69" s="42" t="s">
        <v>502</v>
      </c>
    </row>
    <row r="70" spans="2:3" ht="14.4" x14ac:dyDescent="0.3">
      <c r="B70" s="43" t="s">
        <v>36</v>
      </c>
      <c r="C70" s="44" t="s">
        <v>503</v>
      </c>
    </row>
    <row r="71" spans="2:3" ht="14.4" x14ac:dyDescent="0.3">
      <c r="B71" s="42"/>
      <c r="C71" s="42" t="s">
        <v>504</v>
      </c>
    </row>
    <row r="72" spans="2:3" ht="14.4" x14ac:dyDescent="0.3">
      <c r="B72" s="42"/>
      <c r="C72" s="42" t="s">
        <v>505</v>
      </c>
    </row>
    <row r="73" spans="2:3" ht="14.4" x14ac:dyDescent="0.3">
      <c r="B73" s="42"/>
      <c r="C73" s="42" t="s">
        <v>506</v>
      </c>
    </row>
    <row r="74" spans="2:3" ht="14.4" x14ac:dyDescent="0.3">
      <c r="B74" s="42"/>
      <c r="C74" s="42" t="s">
        <v>507</v>
      </c>
    </row>
    <row r="75" spans="2:3" ht="14.4" x14ac:dyDescent="0.3">
      <c r="B75" s="42"/>
      <c r="C75" s="42" t="s">
        <v>508</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Resources</vt:lpstr>
      <vt:lpstr>Data</vt:lpstr>
      <vt:lpstr>Validation</vt:lpstr>
      <vt:lpstr>Development Areas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Seb Lee</cp:lastModifiedBy>
  <dcterms:created xsi:type="dcterms:W3CDTF">2021-01-06T14:21:38Z</dcterms:created>
  <dcterms:modified xsi:type="dcterms:W3CDTF">2021-01-11T09:38:47Z</dcterms:modified>
</cp:coreProperties>
</file>